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A823DD84-3AAD-4406-83CB-C2A047F98528}" xr6:coauthVersionLast="47" xr6:coauthVersionMax="47" xr10:uidLastSave="{00000000-0000-0000-0000-000000000000}"/>
  <bookViews>
    <workbookView xWindow="-120" yWindow="-120" windowWidth="20730" windowHeight="11040"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⑥児童生徒名簿表!$A$1:$M$101</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<sst xmlns="http://schemas.openxmlformats.org/spreadsheetml/2006/main" count="6602" uniqueCount="1902">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</sst>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48" xfId="0" applyFont="1" applyBorder="1" applyAlignment="1">
      <alignment horizontal="left" vertical="center"/>
    </xf>
    <xf numFmtId="0" fontId="11" fillId="0" borderId="20" xfId="0" applyFont="1" applyBorder="1" applyAlignment="1">
      <alignment horizontal="left" vertical="center"/>
    </xf>
    <xf numFmtId="0" fontId="11" fillId="0" borderId="66" xfId="0" applyFont="1" applyBorder="1" applyAlignment="1">
      <alignment horizontal="left" vertical="center"/>
    </xf>
    <xf numFmtId="0" fontId="11" fillId="0" borderId="46"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64" xfId="0" applyFont="1" applyBorder="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6" fillId="0" borderId="13" xfId="0" applyFont="1" applyBorder="1" applyAlignment="1">
      <alignment horizontal="center"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1" fillId="0" borderId="15" xfId="0" applyFont="1" applyBorder="1" applyAlignment="1">
      <alignment horizontal="center" vertical="center" shrinkToFit="1"/>
    </xf>
    <xf numFmtId="0" fontId="4" fillId="0" borderId="39" xfId="0" applyFont="1" applyBorder="1" applyAlignment="1">
      <alignment horizontal="center" vertical="center"/>
    </xf>
    <xf numFmtId="0" fontId="6" fillId="0" borderId="20" xfId="0" applyFont="1" applyBorder="1" applyAlignment="1">
      <alignment horizontal="center" vertical="center"/>
    </xf>
    <xf numFmtId="0" fontId="16" fillId="4"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6" fillId="3"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11" fillId="0" borderId="13"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16" fillId="12" borderId="20" xfId="0" applyFont="1" applyFill="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13" borderId="0" xfId="0" applyFont="1" applyFill="1" applyAlignment="1">
      <alignment horizontal="left" wrapText="1"/>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16"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4" fillId="0" borderId="13" xfId="0" applyFont="1" applyBorder="1" applyAlignment="1">
      <alignment horizontal="center" vertical="center"/>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tabSelected="1" workbookViewId="0"/>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1349</v>
      </c>
      <c r="C2" s="332"/>
      <c r="D2" s="332"/>
      <c r="G2" s="257"/>
    </row>
    <row r="3" spans="1:15" ht="14.45" customHeight="1" x14ac:dyDescent="0.4"/>
    <row r="4" spans="1:15" ht="22.9" customHeight="1" x14ac:dyDescent="0.4">
      <c r="B4" s="6" t="s">
        <v>1367</v>
      </c>
    </row>
    <row r="5" spans="1:15" ht="22.9" customHeight="1" x14ac:dyDescent="0.4">
      <c r="B5" s="6" t="s">
        <v>1368</v>
      </c>
    </row>
    <row r="6" spans="1:15" ht="11.45" customHeight="1" x14ac:dyDescent="0.4"/>
    <row r="7" spans="1:15" ht="22.9" customHeight="1" x14ac:dyDescent="0.4">
      <c r="B7" s="6" t="s">
        <v>1439</v>
      </c>
    </row>
    <row r="8" spans="1:15" ht="22.9" customHeight="1" x14ac:dyDescent="0.4">
      <c r="B8" s="6" t="s">
        <v>1440</v>
      </c>
      <c r="K8" s="333"/>
    </row>
    <row r="9" spans="1:15" ht="22.9" customHeight="1" x14ac:dyDescent="0.4">
      <c r="B9" s="6" t="s">
        <v>1441</v>
      </c>
      <c r="K9" s="333"/>
    </row>
    <row r="10" spans="1:15" ht="11.45" customHeight="1" x14ac:dyDescent="0.4">
      <c r="K10" s="333"/>
    </row>
    <row r="11" spans="1:15" ht="22.9" customHeight="1" x14ac:dyDescent="0.4">
      <c r="B11" s="6" t="s">
        <v>1442</v>
      </c>
    </row>
    <row r="12" spans="1:15" ht="22.9" customHeight="1" x14ac:dyDescent="0.4">
      <c r="B12" s="6" t="s">
        <v>1369</v>
      </c>
    </row>
    <row r="13" spans="1:15" ht="22.9" customHeight="1" x14ac:dyDescent="0.4">
      <c r="B13" s="6" t="s">
        <v>1366</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1455</v>
      </c>
      <c r="C16" s="337"/>
      <c r="D16" s="337"/>
      <c r="E16" s="337"/>
      <c r="F16" s="337"/>
      <c r="G16" s="261"/>
      <c r="H16" s="7"/>
      <c r="I16" s="456" t="s">
        <v>1813</v>
      </c>
      <c r="J16" s="457"/>
      <c r="K16" s="457"/>
      <c r="L16" s="457"/>
      <c r="M16" s="457"/>
      <c r="N16" s="457"/>
      <c r="O16" s="458"/>
    </row>
    <row r="17" spans="2:12" ht="8.4499999999999993" customHeight="1" x14ac:dyDescent="0.4">
      <c r="B17" s="337"/>
      <c r="C17" s="222"/>
      <c r="D17" s="222"/>
      <c r="E17" s="222"/>
      <c r="F17" s="222"/>
      <c r="G17" s="262"/>
      <c r="H17" s="338"/>
      <c r="I17" s="338"/>
      <c r="J17" s="338"/>
      <c r="K17" s="338"/>
    </row>
    <row r="18" spans="2:12" x14ac:dyDescent="0.4">
      <c r="B18" s="7" t="s">
        <v>1814</v>
      </c>
    </row>
    <row r="19" spans="2:12" s="7" customFormat="1" ht="31.9" customHeight="1" thickBot="1" x14ac:dyDescent="0.45">
      <c r="B19" s="7" t="s">
        <v>1812</v>
      </c>
      <c r="G19" s="339"/>
    </row>
    <row r="20" spans="2:12" ht="21.6" customHeight="1" x14ac:dyDescent="0.4">
      <c r="B20" s="462" t="s">
        <v>1451</v>
      </c>
      <c r="C20" s="463"/>
      <c r="D20" s="463"/>
      <c r="E20" s="463"/>
      <c r="F20" s="463"/>
      <c r="G20" s="340" t="s">
        <v>1364</v>
      </c>
      <c r="H20" s="463" t="s">
        <v>1365</v>
      </c>
      <c r="I20" s="463"/>
      <c r="J20" s="463"/>
      <c r="K20" s="463"/>
      <c r="L20" s="464"/>
    </row>
    <row r="21" spans="2:12" ht="21.6" customHeight="1" x14ac:dyDescent="0.4">
      <c r="B21" s="427" t="s">
        <v>1443</v>
      </c>
      <c r="C21" s="428"/>
      <c r="D21" s="428"/>
      <c r="E21" s="428"/>
      <c r="F21" s="428"/>
      <c r="G21" s="64">
        <v>69</v>
      </c>
      <c r="H21" s="428" t="s">
        <v>1804</v>
      </c>
      <c r="I21" s="428"/>
      <c r="J21" s="428"/>
      <c r="K21" s="428"/>
      <c r="L21" s="432"/>
    </row>
    <row r="22" spans="2:12" ht="21.6" customHeight="1" x14ac:dyDescent="0.4">
      <c r="B22" s="427" t="s">
        <v>1362</v>
      </c>
      <c r="C22" s="428"/>
      <c r="D22" s="428"/>
      <c r="E22" s="428"/>
      <c r="F22" s="428"/>
      <c r="G22" s="64">
        <v>70</v>
      </c>
      <c r="H22" s="428" t="s">
        <v>1805</v>
      </c>
      <c r="I22" s="428"/>
      <c r="J22" s="428"/>
      <c r="K22" s="428"/>
      <c r="L22" s="432"/>
    </row>
    <row r="23" spans="2:12" ht="21.6" customHeight="1" x14ac:dyDescent="0.4">
      <c r="B23" s="427" t="s">
        <v>1363</v>
      </c>
      <c r="C23" s="428"/>
      <c r="D23" s="428"/>
      <c r="E23" s="428"/>
      <c r="F23" s="428"/>
      <c r="G23" s="64">
        <v>71</v>
      </c>
      <c r="H23" s="428" t="s">
        <v>1806</v>
      </c>
      <c r="I23" s="428"/>
      <c r="J23" s="428"/>
      <c r="K23" s="428"/>
      <c r="L23" s="432"/>
    </row>
    <row r="24" spans="2:12" ht="21.6" customHeight="1" x14ac:dyDescent="0.4">
      <c r="B24" s="427" t="s">
        <v>1444</v>
      </c>
      <c r="C24" s="428"/>
      <c r="D24" s="428"/>
      <c r="E24" s="428"/>
      <c r="F24" s="428"/>
      <c r="G24" s="64">
        <v>75</v>
      </c>
      <c r="H24" s="428" t="s">
        <v>1807</v>
      </c>
      <c r="I24" s="428"/>
      <c r="J24" s="428"/>
      <c r="K24" s="428"/>
      <c r="L24" s="432"/>
    </row>
    <row r="25" spans="2:12" ht="21.6" customHeight="1" x14ac:dyDescent="0.4">
      <c r="B25" s="427" t="s">
        <v>1445</v>
      </c>
      <c r="C25" s="428"/>
      <c r="D25" s="428"/>
      <c r="E25" s="428"/>
      <c r="F25" s="428"/>
      <c r="G25" s="64">
        <v>76</v>
      </c>
      <c r="H25" s="428" t="s">
        <v>1808</v>
      </c>
      <c r="I25" s="428"/>
      <c r="J25" s="428"/>
      <c r="K25" s="428"/>
      <c r="L25" s="432"/>
    </row>
    <row r="26" spans="2:12" ht="21.6" customHeight="1" x14ac:dyDescent="0.4">
      <c r="B26" s="427" t="s">
        <v>1446</v>
      </c>
      <c r="C26" s="428"/>
      <c r="D26" s="428"/>
      <c r="E26" s="428"/>
      <c r="F26" s="428"/>
      <c r="G26" s="64">
        <v>77</v>
      </c>
      <c r="H26" s="428" t="s">
        <v>1809</v>
      </c>
      <c r="I26" s="428"/>
      <c r="J26" s="428"/>
      <c r="K26" s="428"/>
      <c r="L26" s="432"/>
    </row>
    <row r="27" spans="2:12" ht="21.6" customHeight="1" x14ac:dyDescent="0.4">
      <c r="B27" s="427" t="s">
        <v>1447</v>
      </c>
      <c r="C27" s="428"/>
      <c r="D27" s="428"/>
      <c r="E27" s="428"/>
      <c r="F27" s="428"/>
      <c r="G27" s="64">
        <v>112</v>
      </c>
      <c r="H27" s="428" t="s">
        <v>1810</v>
      </c>
      <c r="I27" s="428"/>
      <c r="J27" s="428"/>
      <c r="K27" s="428"/>
      <c r="L27" s="432"/>
    </row>
    <row r="28" spans="2:12" ht="21.6" customHeight="1" thickBot="1" x14ac:dyDescent="0.45">
      <c r="B28" s="425" t="s">
        <v>1448</v>
      </c>
      <c r="C28" s="426"/>
      <c r="D28" s="426"/>
      <c r="E28" s="426"/>
      <c r="F28" s="426"/>
      <c r="G28" s="341">
        <v>195</v>
      </c>
      <c r="H28" s="426" t="s">
        <v>1810</v>
      </c>
      <c r="I28" s="426"/>
      <c r="J28" s="426"/>
      <c r="K28" s="426"/>
      <c r="L28" s="429"/>
    </row>
    <row r="29" spans="2:12" ht="21.6" customHeight="1" x14ac:dyDescent="0.4">
      <c r="B29" s="465" t="s">
        <v>1449</v>
      </c>
      <c r="C29" s="430"/>
      <c r="D29" s="430"/>
      <c r="E29" s="430"/>
      <c r="F29" s="430"/>
      <c r="G29" s="76">
        <v>480</v>
      </c>
      <c r="H29" s="430" t="s">
        <v>1810</v>
      </c>
      <c r="I29" s="430"/>
      <c r="J29" s="430"/>
      <c r="K29" s="430"/>
      <c r="L29" s="431"/>
    </row>
    <row r="30" spans="2:12" ht="21.6" customHeight="1" thickBot="1" x14ac:dyDescent="0.45">
      <c r="B30" s="425" t="s">
        <v>1450</v>
      </c>
      <c r="C30" s="426"/>
      <c r="D30" s="426"/>
      <c r="E30" s="426"/>
      <c r="F30" s="426"/>
      <c r="G30" s="341">
        <v>485</v>
      </c>
      <c r="H30" s="426" t="s">
        <v>1811</v>
      </c>
      <c r="I30" s="426"/>
      <c r="J30" s="426"/>
      <c r="K30" s="426"/>
      <c r="L30" s="429"/>
    </row>
    <row r="32" spans="2:12" x14ac:dyDescent="0.4">
      <c r="C32" s="6" t="s">
        <v>1815</v>
      </c>
      <c r="H32" s="61"/>
    </row>
    <row r="33" spans="1:15" x14ac:dyDescent="0.4">
      <c r="I33" s="342" t="s">
        <v>1394</v>
      </c>
      <c r="J33" s="6" t="s">
        <v>1395</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1452</v>
      </c>
      <c r="F36" s="6" t="s">
        <v>1350</v>
      </c>
      <c r="G36" s="6"/>
    </row>
    <row r="37" spans="1:15" ht="25.9" customHeight="1" x14ac:dyDescent="0.4">
      <c r="B37" s="344" t="s">
        <v>1746</v>
      </c>
      <c r="C37" s="344"/>
      <c r="D37" s="344"/>
      <c r="E37" s="344"/>
      <c r="F37" s="344"/>
      <c r="G37" s="345"/>
      <c r="H37" s="344"/>
    </row>
    <row r="38" spans="1:15" ht="15.6" customHeight="1" thickBot="1" x14ac:dyDescent="0.45"/>
    <row r="39" spans="1:15" ht="37.15" customHeight="1" thickBot="1" x14ac:dyDescent="0.45">
      <c r="C39" s="459" t="s">
        <v>1816</v>
      </c>
      <c r="D39" s="460"/>
      <c r="E39" s="460"/>
      <c r="F39" s="460"/>
      <c r="G39" s="461"/>
    </row>
    <row r="40" spans="1:15" ht="10.15" customHeight="1" thickBot="1" x14ac:dyDescent="0.45">
      <c r="C40" s="7"/>
      <c r="D40" s="7"/>
      <c r="E40" s="7"/>
      <c r="F40" s="7"/>
    </row>
    <row r="41" spans="1:15" ht="27" customHeight="1" thickBot="1" x14ac:dyDescent="0.45">
      <c r="B41" s="342" t="s">
        <v>520</v>
      </c>
      <c r="C41" s="445" t="s">
        <v>21</v>
      </c>
      <c r="D41" s="446"/>
      <c r="E41" s="451"/>
      <c r="F41" s="452"/>
      <c r="G41" s="346" t="s">
        <v>1817</v>
      </c>
    </row>
    <row r="42" spans="1:15" ht="7.9" customHeight="1" x14ac:dyDescent="0.4">
      <c r="D42" s="7"/>
      <c r="E42" s="7"/>
      <c r="F42" s="7"/>
      <c r="G42" s="339"/>
    </row>
    <row r="43" spans="1:15" ht="27" customHeight="1" x14ac:dyDescent="0.4">
      <c r="B43" s="342" t="s">
        <v>513</v>
      </c>
      <c r="C43" s="420" t="s">
        <v>63</v>
      </c>
      <c r="D43" s="421"/>
      <c r="E43" s="422"/>
      <c r="F43" s="423"/>
      <c r="G43" s="424"/>
      <c r="H43" s="2"/>
      <c r="I43" s="2"/>
    </row>
    <row r="44" spans="1:15" ht="7.9" customHeight="1" x14ac:dyDescent="0.4">
      <c r="B44" s="342"/>
      <c r="C44" s="1"/>
      <c r="D44" s="1"/>
      <c r="E44" s="1"/>
      <c r="F44" s="1"/>
      <c r="G44" s="1"/>
      <c r="H44" s="2"/>
      <c r="I44" s="2"/>
    </row>
    <row r="45" spans="1:15" ht="18" thickBot="1" x14ac:dyDescent="0.45">
      <c r="B45" s="342" t="s">
        <v>521</v>
      </c>
      <c r="C45" s="6" t="s">
        <v>1373</v>
      </c>
    </row>
    <row r="46" spans="1:15" ht="18" thickBot="1" x14ac:dyDescent="0.45">
      <c r="A46" s="435" t="s">
        <v>51</v>
      </c>
      <c r="B46" s="436"/>
      <c r="C46" s="439" t="s">
        <v>47</v>
      </c>
      <c r="D46" s="440"/>
      <c r="E46" s="441"/>
      <c r="F46" s="442" t="s">
        <v>53</v>
      </c>
      <c r="G46" s="443"/>
      <c r="H46" s="443"/>
      <c r="I46" s="443"/>
      <c r="J46" s="443"/>
      <c r="K46" s="444"/>
      <c r="L46" s="443" t="s">
        <v>52</v>
      </c>
      <c r="M46" s="444"/>
    </row>
    <row r="47" spans="1:15" x14ac:dyDescent="0.4">
      <c r="A47" s="437"/>
      <c r="B47" s="438"/>
      <c r="C47" s="172" t="s">
        <v>1351</v>
      </c>
      <c r="D47" s="173" t="s">
        <v>1352</v>
      </c>
      <c r="E47" s="174" t="s">
        <v>1353</v>
      </c>
      <c r="F47" s="175" t="s">
        <v>1351</v>
      </c>
      <c r="G47" s="11" t="s">
        <v>1352</v>
      </c>
      <c r="H47" s="11" t="s">
        <v>1353</v>
      </c>
      <c r="I47" s="11" t="s">
        <v>1354</v>
      </c>
      <c r="J47" s="11" t="s">
        <v>1355</v>
      </c>
      <c r="K47" s="176" t="s">
        <v>1356</v>
      </c>
      <c r="L47" s="151" t="s">
        <v>47</v>
      </c>
      <c r="M47" s="176" t="s">
        <v>53</v>
      </c>
    </row>
    <row r="48" spans="1:15" ht="27" customHeight="1" thickBot="1" x14ac:dyDescent="0.45">
      <c r="A48" s="447"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48"/>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1803</v>
      </c>
    </row>
    <row r="52" spans="1:15" x14ac:dyDescent="0.4">
      <c r="D52" s="6" t="s">
        <v>1818</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1747</v>
      </c>
      <c r="C55" s="349"/>
      <c r="D55" s="349"/>
      <c r="E55" s="349"/>
      <c r="F55" s="349"/>
      <c r="G55" s="350"/>
      <c r="H55" s="349"/>
      <c r="I55" s="349"/>
      <c r="J55" s="349"/>
      <c r="K55" s="349"/>
    </row>
    <row r="56" spans="1:15" ht="7.5" customHeight="1" x14ac:dyDescent="0.4">
      <c r="B56" s="7"/>
    </row>
    <row r="57" spans="1:15" ht="25.9" customHeight="1" x14ac:dyDescent="0.4">
      <c r="B57" s="337"/>
      <c r="C57" s="337" t="s">
        <v>1819</v>
      </c>
      <c r="D57" s="337"/>
      <c r="E57" s="337"/>
      <c r="F57" s="337"/>
      <c r="G57" s="261"/>
    </row>
    <row r="58" spans="1:15" ht="25.9" customHeight="1" x14ac:dyDescent="0.4">
      <c r="B58" s="337"/>
      <c r="C58" s="351" t="s">
        <v>1820</v>
      </c>
      <c r="D58" s="351"/>
      <c r="E58" s="351"/>
      <c r="F58" s="351"/>
      <c r="G58" s="352"/>
      <c r="H58" s="351"/>
      <c r="I58" s="351"/>
      <c r="J58" s="351"/>
      <c r="K58" s="338"/>
    </row>
    <row r="59" spans="1:15" x14ac:dyDescent="0.4">
      <c r="B59" s="342" t="s">
        <v>509</v>
      </c>
      <c r="C59" s="6" t="s">
        <v>1821</v>
      </c>
    </row>
    <row r="60" spans="1:15" x14ac:dyDescent="0.4">
      <c r="B60" s="342"/>
      <c r="C60" s="6" t="s">
        <v>1822</v>
      </c>
    </row>
    <row r="61" spans="1:15" ht="22.15" customHeight="1" x14ac:dyDescent="0.4">
      <c r="D61" s="6" t="s">
        <v>1823</v>
      </c>
    </row>
    <row r="62" spans="1:15" ht="22.15" customHeight="1" x14ac:dyDescent="0.4">
      <c r="D62" s="2" t="s">
        <v>1824</v>
      </c>
      <c r="E62" s="2"/>
      <c r="F62" s="2"/>
      <c r="G62" s="1"/>
      <c r="H62" s="2"/>
      <c r="I62" s="2"/>
      <c r="J62" s="2"/>
    </row>
    <row r="63" spans="1:15" ht="26.45" customHeight="1" x14ac:dyDescent="0.4">
      <c r="D63" s="347" t="s">
        <v>1825</v>
      </c>
      <c r="E63" s="338"/>
      <c r="F63" s="338"/>
    </row>
    <row r="64" spans="1:15" ht="11.25" customHeight="1" x14ac:dyDescent="0.4">
      <c r="B64" s="342"/>
    </row>
    <row r="65" spans="1:11" ht="22.5" customHeight="1" x14ac:dyDescent="0.4">
      <c r="D65" s="6" t="s">
        <v>1462</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49" t="s">
        <v>65</v>
      </c>
      <c r="E68" s="449"/>
      <c r="F68" s="449"/>
      <c r="G68" s="28"/>
      <c r="H68" s="80"/>
      <c r="I68" s="450" t="s">
        <v>66</v>
      </c>
      <c r="J68" s="450"/>
      <c r="K68" s="450"/>
    </row>
    <row r="69" spans="1:11" ht="22.5" customHeight="1" x14ac:dyDescent="0.4">
      <c r="B69" s="342"/>
      <c r="C69" s="83" t="s">
        <v>67</v>
      </c>
      <c r="D69" s="181" t="s">
        <v>34</v>
      </c>
      <c r="E69" s="181" t="s">
        <v>1346</v>
      </c>
      <c r="F69" s="182" t="s">
        <v>35</v>
      </c>
      <c r="G69" s="28"/>
      <c r="H69" s="83" t="s">
        <v>67</v>
      </c>
      <c r="I69" s="183" t="s">
        <v>34</v>
      </c>
      <c r="J69" s="183" t="s">
        <v>1346</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1399</v>
      </c>
      <c r="C77" s="6" t="s">
        <v>1826</v>
      </c>
    </row>
    <row r="78" spans="1:11" x14ac:dyDescent="0.4">
      <c r="D78" s="7" t="s">
        <v>1827</v>
      </c>
    </row>
    <row r="79" spans="1:11" x14ac:dyDescent="0.4">
      <c r="C79" s="342"/>
      <c r="D79" s="6" t="s">
        <v>1372</v>
      </c>
      <c r="E79" s="7"/>
      <c r="F79" s="7"/>
      <c r="G79" s="339"/>
      <c r="H79" s="7"/>
      <c r="I79" s="7"/>
    </row>
    <row r="80" spans="1:11" x14ac:dyDescent="0.4">
      <c r="C80" s="342"/>
      <c r="D80" s="6" t="s">
        <v>1828</v>
      </c>
      <c r="E80" s="7"/>
      <c r="F80" s="7"/>
      <c r="G80" s="339"/>
      <c r="H80" s="7"/>
      <c r="I80" s="7"/>
    </row>
    <row r="81" spans="3:15" ht="6" customHeight="1" x14ac:dyDescent="0.4">
      <c r="C81" s="342"/>
      <c r="D81" s="7"/>
      <c r="E81" s="7"/>
      <c r="F81" s="7"/>
      <c r="G81" s="339"/>
      <c r="H81" s="7"/>
      <c r="I81" s="7"/>
    </row>
    <row r="82" spans="3:15" ht="29.25" customHeight="1" x14ac:dyDescent="0.4">
      <c r="C82" s="346" t="s">
        <v>1829</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1359</v>
      </c>
      <c r="D84" s="445" t="s">
        <v>21</v>
      </c>
      <c r="E84" s="446"/>
      <c r="F84" s="451"/>
      <c r="G84" s="452"/>
      <c r="H84" s="6" t="s">
        <v>1402</v>
      </c>
    </row>
    <row r="85" spans="3:15" x14ac:dyDescent="0.4">
      <c r="E85" s="7" t="s">
        <v>1830</v>
      </c>
      <c r="F85" s="7"/>
      <c r="G85" s="339"/>
      <c r="H85" s="7"/>
    </row>
    <row r="86" spans="3:15" x14ac:dyDescent="0.4">
      <c r="E86" s="353" t="s">
        <v>1831</v>
      </c>
      <c r="F86" s="354"/>
      <c r="G86" s="355"/>
      <c r="H86" s="354"/>
      <c r="I86" s="354"/>
      <c r="J86" s="354"/>
      <c r="K86" s="354"/>
      <c r="L86" s="354"/>
      <c r="M86" s="354"/>
    </row>
    <row r="87" spans="3:15" x14ac:dyDescent="0.4">
      <c r="E87" s="6" t="s">
        <v>1383</v>
      </c>
    </row>
    <row r="88" spans="3:15" ht="11.25" customHeight="1" x14ac:dyDescent="0.4">
      <c r="E88" s="7"/>
      <c r="F88" s="7"/>
      <c r="G88" s="339"/>
      <c r="H88" s="7"/>
    </row>
    <row r="89" spans="3:15" ht="26.45" customHeight="1" x14ac:dyDescent="0.4">
      <c r="C89" s="342" t="s">
        <v>1360</v>
      </c>
      <c r="D89" s="420" t="s">
        <v>20</v>
      </c>
      <c r="E89" s="433"/>
      <c r="F89" s="455" t="s">
        <v>522</v>
      </c>
      <c r="G89" s="455"/>
      <c r="H89" s="356"/>
      <c r="I89" s="87" t="s">
        <v>1832</v>
      </c>
    </row>
    <row r="90" spans="3:15" x14ac:dyDescent="0.4">
      <c r="C90" s="342"/>
      <c r="E90" s="7"/>
      <c r="F90" s="7"/>
      <c r="G90" s="339"/>
      <c r="H90" s="87"/>
      <c r="I90" s="87" t="s">
        <v>1833</v>
      </c>
    </row>
    <row r="91" spans="3:15" x14ac:dyDescent="0.4">
      <c r="C91" s="342"/>
      <c r="E91" s="7"/>
      <c r="F91" s="7"/>
      <c r="G91" s="339"/>
      <c r="H91" s="87"/>
      <c r="I91" s="357" t="s">
        <v>1834</v>
      </c>
      <c r="J91" s="357"/>
      <c r="K91" s="357"/>
      <c r="L91" s="357"/>
      <c r="M91" s="357"/>
      <c r="N91" s="357"/>
      <c r="O91" s="357"/>
    </row>
    <row r="92" spans="3:15" ht="6.6" customHeight="1" x14ac:dyDescent="0.4">
      <c r="C92" s="342"/>
      <c r="E92" s="7"/>
      <c r="F92" s="7"/>
      <c r="G92" s="339"/>
      <c r="H92" s="87"/>
    </row>
    <row r="93" spans="3:15" ht="26.45" customHeight="1" x14ac:dyDescent="0.4">
      <c r="C93" s="342" t="s">
        <v>1361</v>
      </c>
      <c r="D93" s="420" t="s">
        <v>63</v>
      </c>
      <c r="E93" s="421"/>
      <c r="F93" s="422"/>
      <c r="G93" s="423"/>
      <c r="H93" s="424"/>
      <c r="I93" s="2" t="s">
        <v>1835</v>
      </c>
      <c r="J93" s="2"/>
    </row>
    <row r="95" spans="3:15" ht="9" customHeight="1" x14ac:dyDescent="0.4">
      <c r="C95" s="342"/>
      <c r="D95" s="7"/>
      <c r="E95" s="7"/>
      <c r="F95" s="7"/>
      <c r="G95" s="339"/>
      <c r="H95" s="7"/>
      <c r="I95" s="7"/>
    </row>
    <row r="96" spans="3:15" ht="27" customHeight="1" x14ac:dyDescent="0.4">
      <c r="C96" s="342" t="s">
        <v>1400</v>
      </c>
      <c r="D96" s="7" t="s">
        <v>1851</v>
      </c>
      <c r="E96" s="7"/>
      <c r="F96" s="7"/>
      <c r="G96" s="339"/>
      <c r="H96" s="7"/>
      <c r="I96" s="7"/>
    </row>
    <row r="97" spans="1:16" x14ac:dyDescent="0.4">
      <c r="C97" s="342"/>
      <c r="D97" s="6" t="s">
        <v>1836</v>
      </c>
    </row>
    <row r="98" spans="1:16" x14ac:dyDescent="0.4">
      <c r="D98" s="6" t="s">
        <v>1401</v>
      </c>
    </row>
    <row r="99" spans="1:16" x14ac:dyDescent="0.4">
      <c r="D99" s="6" t="s">
        <v>1838</v>
      </c>
    </row>
    <row r="100" spans="1:16" ht="22.5" customHeight="1" x14ac:dyDescent="0.4">
      <c r="B100" s="342"/>
    </row>
    <row r="101" spans="1:16" ht="22.5" customHeight="1" x14ac:dyDescent="0.4">
      <c r="B101" s="342"/>
      <c r="C101" s="342" t="s">
        <v>1403</v>
      </c>
      <c r="D101" s="7" t="s">
        <v>1837</v>
      </c>
    </row>
    <row r="102" spans="1:16" ht="26.45" customHeight="1" x14ac:dyDescent="0.4">
      <c r="A102" s="135"/>
      <c r="B102" s="116"/>
      <c r="D102" s="338"/>
      <c r="E102" s="338"/>
      <c r="F102" s="338"/>
    </row>
    <row r="103" spans="1:16" ht="26.45" customHeight="1" x14ac:dyDescent="0.4">
      <c r="A103" s="453" t="s">
        <v>1348</v>
      </c>
      <c r="B103" s="453"/>
    </row>
    <row r="104" spans="1:16" ht="26.45" customHeight="1" x14ac:dyDescent="0.4">
      <c r="A104" s="454"/>
      <c r="B104" s="454"/>
      <c r="D104" s="434" t="s">
        <v>516</v>
      </c>
      <c r="E104" s="434"/>
      <c r="F104" s="434"/>
      <c r="G104" s="434"/>
      <c r="H104" s="434"/>
      <c r="I104" s="434"/>
      <c r="J104" s="434"/>
      <c r="K104" s="434"/>
      <c r="L104" s="434"/>
      <c r="M104" s="434"/>
      <c r="N104" s="434"/>
      <c r="O104" s="434"/>
      <c r="P104" s="381"/>
    </row>
    <row r="105" spans="1:16" ht="26.45" customHeight="1" x14ac:dyDescent="0.4">
      <c r="A105" s="78" t="s">
        <v>34</v>
      </c>
      <c r="B105" s="78" t="s">
        <v>34</v>
      </c>
      <c r="C105" s="94" t="s">
        <v>67</v>
      </c>
      <c r="D105" s="106" t="s">
        <v>510</v>
      </c>
      <c r="E105" s="378" t="s">
        <v>1469</v>
      </c>
      <c r="F105" s="379"/>
      <c r="G105" s="420" t="s">
        <v>7</v>
      </c>
      <c r="H105" s="421"/>
      <c r="I105" s="433"/>
      <c r="J105" s="94" t="s">
        <v>67</v>
      </c>
      <c r="K105" s="106" t="s">
        <v>510</v>
      </c>
      <c r="L105" s="420" t="s">
        <v>1469</v>
      </c>
      <c r="M105" s="421"/>
      <c r="N105" s="420" t="s">
        <v>7</v>
      </c>
      <c r="O105" s="421"/>
      <c r="P105" s="433"/>
    </row>
    <row r="106" spans="1:16" ht="26.45" customHeight="1" x14ac:dyDescent="0.4">
      <c r="A106" s="387">
        <v>1</v>
      </c>
      <c r="B106" s="388">
        <v>26</v>
      </c>
      <c r="C106" s="94">
        <v>1</v>
      </c>
      <c r="D106" s="108" t="str">
        <f t="shared" ref="D106:D107" si="0">A106&amp;""</f>
        <v>1</v>
      </c>
      <c r="E106" s="466" t="str">
        <f>IF(A106="","",(VLOOKUP(A106,⑥児童生徒名簿表!B:C,2,0)))&amp;""</f>
        <v>教育太郎1</v>
      </c>
      <c r="F106" s="467"/>
      <c r="G106" s="389" t="s">
        <v>6</v>
      </c>
      <c r="H106" s="389" t="s">
        <v>5</v>
      </c>
      <c r="I106" s="390" t="str">
        <f>IF(A106="","",(VLOOKUP(A106,⑥児童生徒名簿表!B:D,3,0)))&amp;""</f>
        <v>入</v>
      </c>
      <c r="J106" s="94">
        <v>26</v>
      </c>
      <c r="K106" s="108" t="str">
        <f>B106&amp;""</f>
        <v>26</v>
      </c>
      <c r="L106" s="466" t="e">
        <f>IF(B106="","",(VLOOKUP(B106,⑥児童生徒名簿表!B:C,2,0)))&amp;""</f>
        <v>#N/A</v>
      </c>
      <c r="M106" s="467"/>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66" t="str">
        <f>IF(A107="","",(VLOOKUP(A107,⑥児童生徒名簿表!B:C,2,0)))&amp;""</f>
        <v>教育太郎2</v>
      </c>
      <c r="F107" s="467"/>
      <c r="G107" s="389" t="s">
        <v>6</v>
      </c>
      <c r="H107" s="389" t="s">
        <v>5</v>
      </c>
      <c r="I107" s="390" t="str">
        <f>IF(A107="","",(VLOOKUP(A107,⑥児童生徒名簿表!B:D,3,0)))&amp;""</f>
        <v/>
      </c>
      <c r="J107" s="94">
        <v>27</v>
      </c>
      <c r="K107" s="108" t="str">
        <f t="shared" ref="K107:K110" si="1">B107&amp;""</f>
        <v>30</v>
      </c>
      <c r="L107" s="466" t="e">
        <f>IF(B107="","",(VLOOKUP(B107,⑥児童生徒名簿表!B:C,2,0)))&amp;""</f>
        <v>#N/A</v>
      </c>
      <c r="M107" s="467"/>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66" t="str">
        <f>IF(A108="","",(VLOOKUP(A108,⑥児童生徒名簿表!B:C,2,0)))&amp;""</f>
        <v>教育太郎3</v>
      </c>
      <c r="F108" s="467"/>
      <c r="G108" s="389" t="s">
        <v>6</v>
      </c>
      <c r="H108" s="389" t="s">
        <v>5</v>
      </c>
      <c r="I108" s="390" t="str">
        <f>IF(A108="","",(VLOOKUP(A108,⑥児童生徒名簿表!B:D,3,0)))&amp;""</f>
        <v>入</v>
      </c>
      <c r="J108" s="94">
        <v>28</v>
      </c>
      <c r="K108" s="108" t="str">
        <f t="shared" si="1"/>
        <v>40</v>
      </c>
      <c r="L108" s="466" t="e">
        <f>IF(B108="","",(VLOOKUP(B108,⑥児童生徒名簿表!B:C,2,0)))&amp;""</f>
        <v>#N/A</v>
      </c>
      <c r="M108" s="467"/>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66" t="e">
        <f>IF(A109="","",(VLOOKUP(A109,⑥児童生徒名簿表!B:C,2,0)))&amp;""</f>
        <v>#N/A</v>
      </c>
      <c r="F109" s="467"/>
      <c r="G109" s="389" t="s">
        <v>6</v>
      </c>
      <c r="H109" s="389" t="s">
        <v>5</v>
      </c>
      <c r="I109" s="390" t="e">
        <f>IF(A109="","",(VLOOKUP(A109,⑥児童生徒名簿表!B:D,3,0)))&amp;""</f>
        <v>#N/A</v>
      </c>
      <c r="J109" s="94">
        <v>29</v>
      </c>
      <c r="K109" s="108" t="str">
        <f t="shared" si="1"/>
        <v/>
      </c>
      <c r="L109" s="466" t="str">
        <f>IF(B109="","",(VLOOKUP(B109,⑥児童生徒名簿表!B:C,2,0)))&amp;""</f>
        <v/>
      </c>
      <c r="M109" s="467"/>
      <c r="N109" s="389" t="s">
        <v>6</v>
      </c>
      <c r="O109" s="389" t="s">
        <v>5</v>
      </c>
      <c r="P109" s="390" t="str">
        <f>IF(B109="","",(VLOOKUP(B109,⑥児童生徒名簿表!B:D,3,0)))&amp;""</f>
        <v/>
      </c>
    </row>
    <row r="110" spans="1:16" ht="26.45" customHeight="1" x14ac:dyDescent="0.4">
      <c r="A110" s="387">
        <v>10</v>
      </c>
      <c r="B110" s="388"/>
      <c r="C110" s="94">
        <v>5</v>
      </c>
      <c r="D110" s="108" t="str">
        <f t="shared" si="2"/>
        <v>10</v>
      </c>
      <c r="E110" s="466" t="e">
        <f>IF(A110="","",(VLOOKUP(A110,⑥児童生徒名簿表!B:C,2,0)))&amp;""</f>
        <v>#N/A</v>
      </c>
      <c r="F110" s="467"/>
      <c r="G110" s="389" t="s">
        <v>6</v>
      </c>
      <c r="H110" s="389" t="s">
        <v>5</v>
      </c>
      <c r="I110" s="390" t="e">
        <f>IF(A110="","",(VLOOKUP(A110,⑥児童生徒名簿表!B:D,3,0)))&amp;""</f>
        <v>#N/A</v>
      </c>
      <c r="J110" s="94">
        <v>30</v>
      </c>
      <c r="K110" s="108" t="str">
        <f t="shared" si="1"/>
        <v/>
      </c>
      <c r="L110" s="466" t="str">
        <f>IF(B110="","",(VLOOKUP(B110,⑥児童生徒名簿表!B:C,2,0)))&amp;""</f>
        <v/>
      </c>
      <c r="M110" s="467"/>
      <c r="N110" s="389" t="s">
        <v>6</v>
      </c>
      <c r="O110" s="389" t="s">
        <v>5</v>
      </c>
      <c r="P110" s="390" t="str">
        <f>IF(B110="","",(VLOOKUP(B110,⑥児童生徒名簿表!B:D,3,0)))&amp;""</f>
        <v/>
      </c>
    </row>
    <row r="111" spans="1:16" x14ac:dyDescent="0.4">
      <c r="E111" s="338" t="s">
        <v>1840</v>
      </c>
    </row>
    <row r="112" spans="1:16" x14ac:dyDescent="0.4">
      <c r="D112" s="281" t="s">
        <v>1839</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1390</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1841</v>
      </c>
      <c r="G117" s="6"/>
      <c r="H117" s="53"/>
      <c r="I117" s="53"/>
      <c r="J117" s="53"/>
      <c r="K117" s="53"/>
      <c r="L117" s="53"/>
      <c r="M117" s="53"/>
      <c r="N117" s="53"/>
    </row>
    <row r="118" spans="3:16" ht="19.899999999999999" customHeight="1" x14ac:dyDescent="0.4">
      <c r="C118" s="342"/>
      <c r="D118" s="82" t="s">
        <v>1359</v>
      </c>
      <c r="E118" s="87" t="s">
        <v>1842</v>
      </c>
      <c r="F118" s="81"/>
      <c r="G118" s="86"/>
      <c r="H118" s="81"/>
      <c r="I118" s="81"/>
      <c r="J118" s="81"/>
      <c r="K118" s="81"/>
      <c r="L118" s="81"/>
      <c r="M118" s="81"/>
      <c r="N118" s="81"/>
    </row>
    <row r="119" spans="3:16" ht="19.899999999999999" customHeight="1" x14ac:dyDescent="0.4">
      <c r="D119" s="82"/>
      <c r="E119" s="87" t="s">
        <v>1850</v>
      </c>
      <c r="F119" s="81"/>
      <c r="G119" s="86"/>
      <c r="H119" s="81"/>
      <c r="I119" s="81"/>
      <c r="J119" s="81"/>
      <c r="K119" s="81"/>
      <c r="L119" s="81"/>
      <c r="M119" s="81"/>
      <c r="N119" s="81"/>
    </row>
    <row r="120" spans="3:16" ht="19.899999999999999" customHeight="1" x14ac:dyDescent="0.4">
      <c r="D120" s="82" t="s">
        <v>1360</v>
      </c>
      <c r="E120" s="87" t="s">
        <v>1843</v>
      </c>
      <c r="F120" s="81"/>
      <c r="G120" s="86"/>
      <c r="H120" s="81"/>
      <c r="I120" s="81"/>
      <c r="J120" s="81"/>
      <c r="K120" s="81"/>
      <c r="L120" s="81"/>
      <c r="M120" s="81"/>
      <c r="N120" s="81"/>
    </row>
    <row r="121" spans="3:16" ht="19.899999999999999" customHeight="1" x14ac:dyDescent="0.4">
      <c r="D121" s="82" t="s">
        <v>1361</v>
      </c>
      <c r="E121" s="87" t="s">
        <v>1844</v>
      </c>
      <c r="F121" s="81"/>
      <c r="G121" s="86"/>
      <c r="H121" s="81"/>
      <c r="I121" s="81"/>
      <c r="J121" s="81"/>
      <c r="K121" s="81"/>
      <c r="L121" s="81"/>
      <c r="M121" s="81"/>
      <c r="N121" s="81"/>
    </row>
    <row r="122" spans="3:16" ht="19.899999999999999" customHeight="1" x14ac:dyDescent="0.4">
      <c r="D122" s="82" t="s">
        <v>1381</v>
      </c>
      <c r="E122" s="224" t="s">
        <v>1845</v>
      </c>
      <c r="F122" s="225"/>
      <c r="G122" s="81"/>
      <c r="H122" s="225"/>
      <c r="I122" s="226"/>
      <c r="J122" s="226"/>
      <c r="K122" s="226"/>
      <c r="L122" s="226"/>
      <c r="M122" s="226"/>
      <c r="N122" s="226"/>
    </row>
    <row r="123" spans="3:16" ht="19.899999999999999" customHeight="1" x14ac:dyDescent="0.4">
      <c r="C123" s="342"/>
      <c r="D123" s="81"/>
      <c r="E123" s="224" t="s">
        <v>1846</v>
      </c>
      <c r="F123" s="225"/>
      <c r="G123" s="81"/>
      <c r="H123" s="225"/>
      <c r="I123" s="226"/>
      <c r="J123" s="226"/>
      <c r="K123" s="226"/>
      <c r="L123" s="226"/>
      <c r="M123" s="226"/>
      <c r="N123" s="226"/>
    </row>
    <row r="124" spans="3:16" ht="19.899999999999999" customHeight="1" x14ac:dyDescent="0.4">
      <c r="C124" s="342"/>
      <c r="D124" s="81"/>
      <c r="E124" s="197" t="s">
        <v>1847</v>
      </c>
      <c r="F124" s="225"/>
      <c r="G124" s="81"/>
      <c r="H124" s="225"/>
      <c r="I124" s="226"/>
      <c r="J124" s="226"/>
      <c r="K124" s="226"/>
      <c r="L124" s="226"/>
      <c r="M124" s="226"/>
      <c r="N124" s="226"/>
    </row>
    <row r="125" spans="3:16" ht="19.899999999999999" customHeight="1" x14ac:dyDescent="0.4">
      <c r="C125" s="342"/>
      <c r="D125" s="81"/>
      <c r="E125" s="224" t="s">
        <v>1848</v>
      </c>
      <c r="F125" s="225"/>
      <c r="G125" s="81"/>
      <c r="H125" s="225"/>
      <c r="I125" s="226"/>
      <c r="J125" s="226"/>
      <c r="K125" s="226"/>
      <c r="L125" s="226"/>
      <c r="M125" s="226"/>
      <c r="N125" s="226"/>
    </row>
    <row r="126" spans="3:16" ht="19.899999999999999" customHeight="1" x14ac:dyDescent="0.4">
      <c r="C126" s="342"/>
      <c r="D126" s="2"/>
      <c r="E126" s="358" t="s">
        <v>1745</v>
      </c>
      <c r="F126" s="358"/>
      <c r="G126" s="358"/>
      <c r="H126" s="358"/>
      <c r="I126" s="2" t="s">
        <v>1748</v>
      </c>
      <c r="J126" s="2"/>
    </row>
    <row r="127" spans="3:16" x14ac:dyDescent="0.4">
      <c r="F127" s="34" t="s">
        <v>1749</v>
      </c>
      <c r="G127" s="359"/>
      <c r="H127" s="34"/>
      <c r="I127" s="34"/>
      <c r="J127" s="34"/>
      <c r="K127" s="34" t="s">
        <v>1750</v>
      </c>
      <c r="L127" s="34"/>
      <c r="M127" s="34"/>
      <c r="N127" s="34"/>
      <c r="O127" s="34"/>
      <c r="P127" s="34"/>
    </row>
    <row r="128" spans="3:16" ht="9" customHeight="1" x14ac:dyDescent="0.4">
      <c r="C128" s="342"/>
      <c r="D128" s="7"/>
      <c r="E128" s="7"/>
      <c r="F128" s="7"/>
      <c r="G128" s="339"/>
      <c r="H128" s="7"/>
      <c r="I128" s="7"/>
    </row>
    <row r="129" spans="3:10" x14ac:dyDescent="0.4">
      <c r="C129" s="342"/>
      <c r="D129" s="349" t="s">
        <v>1849</v>
      </c>
      <c r="E129" s="349"/>
      <c r="F129" s="349"/>
      <c r="G129" s="350"/>
      <c r="H129" s="349"/>
      <c r="I129" s="349"/>
      <c r="J129" s="349"/>
    </row>
    <row r="132" spans="3:10" x14ac:dyDescent="0.4">
      <c r="D132" s="338"/>
    </row>
  </sheetData>
  <mergeCells count="56">
    <mergeCell ref="L106:M106"/>
    <mergeCell ref="L107:M107"/>
    <mergeCell ref="L108:M108"/>
    <mergeCell ref="L109:M109"/>
    <mergeCell ref="L110:M110"/>
    <mergeCell ref="E106:F106"/>
    <mergeCell ref="E107:F107"/>
    <mergeCell ref="E108:F108"/>
    <mergeCell ref="E109:F109"/>
    <mergeCell ref="E110:F110"/>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1"/>
  <sheetViews>
    <sheetView workbookViewId="0">
      <selection activeCell="B519" sqref="B519"/>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1474</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1483</v>
      </c>
    </row>
    <row r="343" spans="1:7" ht="27" customHeight="1" x14ac:dyDescent="0.4">
      <c r="A343" s="65">
        <v>431</v>
      </c>
      <c r="B343" s="66" t="s">
        <v>972</v>
      </c>
      <c r="C343" s="65" t="s">
        <v>327</v>
      </c>
      <c r="D343" s="67" t="s">
        <v>477</v>
      </c>
      <c r="E343" s="67" t="s">
        <v>476</v>
      </c>
      <c r="F343" s="64" t="s">
        <v>971</v>
      </c>
      <c r="G343" s="64" t="s">
        <v>1484</v>
      </c>
    </row>
    <row r="344" spans="1:7" ht="27" customHeight="1" x14ac:dyDescent="0.4">
      <c r="A344" s="65">
        <v>432</v>
      </c>
      <c r="B344" s="66" t="s">
        <v>973</v>
      </c>
      <c r="C344" s="65" t="s">
        <v>328</v>
      </c>
      <c r="D344" s="67" t="s">
        <v>477</v>
      </c>
      <c r="E344" s="67" t="s">
        <v>476</v>
      </c>
      <c r="F344" s="64" t="s">
        <v>971</v>
      </c>
      <c r="G344" s="64" t="s">
        <v>1485</v>
      </c>
    </row>
    <row r="345" spans="1:7" ht="27" customHeight="1" x14ac:dyDescent="0.4">
      <c r="A345" s="65">
        <v>433</v>
      </c>
      <c r="B345" s="66" t="s">
        <v>974</v>
      </c>
      <c r="C345" s="65" t="s">
        <v>329</v>
      </c>
      <c r="D345" s="67" t="s">
        <v>477</v>
      </c>
      <c r="E345" s="67" t="s">
        <v>476</v>
      </c>
      <c r="F345" s="64" t="s">
        <v>971</v>
      </c>
      <c r="G345" s="64" t="s">
        <v>1486</v>
      </c>
    </row>
    <row r="346" spans="1:7" ht="27" customHeight="1" x14ac:dyDescent="0.4">
      <c r="A346" s="65">
        <v>434</v>
      </c>
      <c r="B346" s="66" t="s">
        <v>975</v>
      </c>
      <c r="C346" s="65" t="s">
        <v>330</v>
      </c>
      <c r="D346" s="67" t="s">
        <v>477</v>
      </c>
      <c r="E346" s="67" t="s">
        <v>476</v>
      </c>
      <c r="F346" s="64" t="s">
        <v>971</v>
      </c>
      <c r="G346" s="64" t="s">
        <v>1487</v>
      </c>
    </row>
    <row r="347" spans="1:7" ht="27" customHeight="1" x14ac:dyDescent="0.4">
      <c r="A347" s="65">
        <v>435</v>
      </c>
      <c r="B347" s="66" t="s">
        <v>976</v>
      </c>
      <c r="C347" s="65" t="s">
        <v>331</v>
      </c>
      <c r="D347" s="67" t="s">
        <v>477</v>
      </c>
      <c r="E347" s="67" t="s">
        <v>476</v>
      </c>
      <c r="F347" s="64" t="s">
        <v>971</v>
      </c>
      <c r="G347" s="64" t="s">
        <v>1488</v>
      </c>
    </row>
    <row r="348" spans="1:7" ht="27" customHeight="1" x14ac:dyDescent="0.4">
      <c r="A348" s="65">
        <v>436</v>
      </c>
      <c r="B348" s="66" t="s">
        <v>977</v>
      </c>
      <c r="C348" s="65" t="s">
        <v>332</v>
      </c>
      <c r="D348" s="67" t="s">
        <v>477</v>
      </c>
      <c r="E348" s="67" t="s">
        <v>476</v>
      </c>
      <c r="F348" s="64" t="s">
        <v>971</v>
      </c>
      <c r="G348" s="64" t="s">
        <v>1489</v>
      </c>
    </row>
    <row r="349" spans="1:7" ht="27" customHeight="1" x14ac:dyDescent="0.4">
      <c r="A349" s="65">
        <v>437</v>
      </c>
      <c r="B349" s="66" t="s">
        <v>978</v>
      </c>
      <c r="C349" s="65" t="s">
        <v>333</v>
      </c>
      <c r="D349" s="67" t="s">
        <v>477</v>
      </c>
      <c r="E349" s="67" t="s">
        <v>476</v>
      </c>
      <c r="F349" s="64" t="s">
        <v>971</v>
      </c>
      <c r="G349" s="64" t="s">
        <v>1490</v>
      </c>
    </row>
    <row r="350" spans="1:7" ht="27" customHeight="1" x14ac:dyDescent="0.4">
      <c r="A350" s="65">
        <v>438</v>
      </c>
      <c r="B350" s="66" t="s">
        <v>979</v>
      </c>
      <c r="C350" s="65" t="s">
        <v>334</v>
      </c>
      <c r="D350" s="67" t="s">
        <v>477</v>
      </c>
      <c r="E350" s="67" t="s">
        <v>476</v>
      </c>
      <c r="F350" s="64" t="s">
        <v>971</v>
      </c>
      <c r="G350" s="64" t="s">
        <v>1491</v>
      </c>
    </row>
    <row r="351" spans="1:7" ht="27" customHeight="1" x14ac:dyDescent="0.4">
      <c r="A351" s="65">
        <v>439</v>
      </c>
      <c r="B351" s="66" t="s">
        <v>980</v>
      </c>
      <c r="C351" s="65" t="s">
        <v>335</v>
      </c>
      <c r="D351" s="67" t="s">
        <v>477</v>
      </c>
      <c r="E351" s="67" t="s">
        <v>476</v>
      </c>
      <c r="F351" s="64" t="s">
        <v>971</v>
      </c>
      <c r="G351" s="64" t="s">
        <v>1492</v>
      </c>
    </row>
    <row r="352" spans="1:7" ht="27" customHeight="1" x14ac:dyDescent="0.4">
      <c r="A352" s="65">
        <v>440</v>
      </c>
      <c r="B352" s="66" t="s">
        <v>981</v>
      </c>
      <c r="C352" s="65" t="s">
        <v>336</v>
      </c>
      <c r="D352" s="67" t="s">
        <v>477</v>
      </c>
      <c r="E352" s="67" t="s">
        <v>476</v>
      </c>
      <c r="F352" s="64" t="s">
        <v>971</v>
      </c>
      <c r="G352" s="64" t="s">
        <v>1493</v>
      </c>
    </row>
    <row r="353" spans="1:7" ht="27" customHeight="1" x14ac:dyDescent="0.4">
      <c r="A353" s="65">
        <v>441</v>
      </c>
      <c r="B353" s="66" t="s">
        <v>982</v>
      </c>
      <c r="C353" s="65" t="s">
        <v>337</v>
      </c>
      <c r="D353" s="67" t="s">
        <v>477</v>
      </c>
      <c r="E353" s="67" t="s">
        <v>476</v>
      </c>
      <c r="F353" s="64" t="s">
        <v>971</v>
      </c>
      <c r="G353" s="64" t="s">
        <v>1494</v>
      </c>
    </row>
    <row r="354" spans="1:7" ht="27" customHeight="1" x14ac:dyDescent="0.4">
      <c r="A354" s="65">
        <v>442</v>
      </c>
      <c r="B354" s="66" t="s">
        <v>983</v>
      </c>
      <c r="C354" s="65" t="s">
        <v>338</v>
      </c>
      <c r="D354" s="67" t="s">
        <v>477</v>
      </c>
      <c r="E354" s="67" t="s">
        <v>476</v>
      </c>
      <c r="F354" s="64" t="s">
        <v>971</v>
      </c>
      <c r="G354" s="64" t="s">
        <v>1495</v>
      </c>
    </row>
    <row r="355" spans="1:7" ht="27" customHeight="1" x14ac:dyDescent="0.4">
      <c r="A355" s="65">
        <v>443</v>
      </c>
      <c r="B355" s="66" t="s">
        <v>984</v>
      </c>
      <c r="C355" s="65" t="s">
        <v>339</v>
      </c>
      <c r="D355" s="67" t="s">
        <v>477</v>
      </c>
      <c r="E355" s="67" t="s">
        <v>476</v>
      </c>
      <c r="F355" s="64" t="s">
        <v>971</v>
      </c>
      <c r="G355" s="64" t="s">
        <v>1496</v>
      </c>
    </row>
    <row r="356" spans="1:7" ht="27" customHeight="1" x14ac:dyDescent="0.4">
      <c r="A356" s="65">
        <v>444</v>
      </c>
      <c r="B356" s="66" t="s">
        <v>985</v>
      </c>
      <c r="C356" s="65" t="s">
        <v>340</v>
      </c>
      <c r="D356" s="67" t="s">
        <v>477</v>
      </c>
      <c r="E356" s="67" t="s">
        <v>476</v>
      </c>
      <c r="F356" s="64" t="s">
        <v>971</v>
      </c>
      <c r="G356" s="64" t="s">
        <v>1497</v>
      </c>
    </row>
    <row r="357" spans="1:7" ht="27" customHeight="1" x14ac:dyDescent="0.4">
      <c r="A357" s="65">
        <v>445</v>
      </c>
      <c r="B357" s="66" t="s">
        <v>986</v>
      </c>
      <c r="C357" s="65" t="s">
        <v>341</v>
      </c>
      <c r="D357" s="67" t="s">
        <v>477</v>
      </c>
      <c r="E357" s="67" t="s">
        <v>476</v>
      </c>
      <c r="F357" s="64" t="s">
        <v>971</v>
      </c>
      <c r="G357" s="64" t="s">
        <v>1498</v>
      </c>
    </row>
    <row r="358" spans="1:7" ht="27" customHeight="1" x14ac:dyDescent="0.4">
      <c r="A358" s="65">
        <v>446</v>
      </c>
      <c r="B358" s="66" t="s">
        <v>987</v>
      </c>
      <c r="C358" s="65" t="s">
        <v>342</v>
      </c>
      <c r="D358" s="67" t="s">
        <v>477</v>
      </c>
      <c r="E358" s="67" t="s">
        <v>476</v>
      </c>
      <c r="F358" s="64" t="s">
        <v>971</v>
      </c>
      <c r="G358" s="64" t="s">
        <v>1499</v>
      </c>
    </row>
    <row r="359" spans="1:7" ht="27" customHeight="1" x14ac:dyDescent="0.4">
      <c r="A359" s="65">
        <v>447</v>
      </c>
      <c r="B359" s="66" t="s">
        <v>988</v>
      </c>
      <c r="C359" s="65" t="s">
        <v>343</v>
      </c>
      <c r="D359" s="67" t="s">
        <v>477</v>
      </c>
      <c r="E359" s="67" t="s">
        <v>476</v>
      </c>
      <c r="F359" s="64" t="s">
        <v>971</v>
      </c>
      <c r="G359" s="64" t="s">
        <v>1500</v>
      </c>
    </row>
    <row r="360" spans="1:7" ht="27" customHeight="1" x14ac:dyDescent="0.4">
      <c r="A360" s="65">
        <v>448</v>
      </c>
      <c r="B360" s="66" t="s">
        <v>989</v>
      </c>
      <c r="C360" s="65" t="s">
        <v>344</v>
      </c>
      <c r="D360" s="67" t="s">
        <v>477</v>
      </c>
      <c r="E360" s="67" t="s">
        <v>476</v>
      </c>
      <c r="F360" s="64" t="s">
        <v>971</v>
      </c>
      <c r="G360" s="64" t="s">
        <v>1501</v>
      </c>
    </row>
    <row r="361" spans="1:7" ht="27" customHeight="1" x14ac:dyDescent="0.4">
      <c r="A361" s="65">
        <v>449</v>
      </c>
      <c r="B361" s="66" t="s">
        <v>990</v>
      </c>
      <c r="C361" s="65" t="s">
        <v>345</v>
      </c>
      <c r="D361" s="67" t="s">
        <v>477</v>
      </c>
      <c r="E361" s="67" t="s">
        <v>476</v>
      </c>
      <c r="F361" s="64" t="s">
        <v>971</v>
      </c>
      <c r="G361" s="64" t="s">
        <v>1502</v>
      </c>
    </row>
    <row r="362" spans="1:7" ht="27" customHeight="1" x14ac:dyDescent="0.4">
      <c r="A362" s="65">
        <v>450</v>
      </c>
      <c r="B362" s="66" t="s">
        <v>991</v>
      </c>
      <c r="C362" s="65" t="s">
        <v>346</v>
      </c>
      <c r="D362" s="67" t="s">
        <v>477</v>
      </c>
      <c r="E362" s="67" t="s">
        <v>476</v>
      </c>
      <c r="F362" s="64" t="s">
        <v>971</v>
      </c>
      <c r="G362" s="64" t="s">
        <v>1503</v>
      </c>
    </row>
    <row r="363" spans="1:7" ht="27" customHeight="1" x14ac:dyDescent="0.4">
      <c r="A363" s="65">
        <v>451</v>
      </c>
      <c r="B363" s="66" t="s">
        <v>992</v>
      </c>
      <c r="C363" s="65" t="s">
        <v>347</v>
      </c>
      <c r="D363" s="67" t="s">
        <v>477</v>
      </c>
      <c r="E363" s="67" t="s">
        <v>476</v>
      </c>
      <c r="F363" s="64" t="s">
        <v>971</v>
      </c>
      <c r="G363" s="64" t="s">
        <v>1504</v>
      </c>
    </row>
    <row r="364" spans="1:7" ht="27" customHeight="1" x14ac:dyDescent="0.4">
      <c r="A364" s="65">
        <v>452</v>
      </c>
      <c r="B364" s="66" t="s">
        <v>993</v>
      </c>
      <c r="C364" s="65" t="s">
        <v>348</v>
      </c>
      <c r="D364" s="67" t="s">
        <v>477</v>
      </c>
      <c r="E364" s="67" t="s">
        <v>476</v>
      </c>
      <c r="F364" s="64" t="s">
        <v>971</v>
      </c>
      <c r="G364" s="64" t="s">
        <v>1505</v>
      </c>
    </row>
    <row r="365" spans="1:7" ht="27" customHeight="1" x14ac:dyDescent="0.4">
      <c r="A365" s="65">
        <v>453</v>
      </c>
      <c r="B365" s="66" t="s">
        <v>994</v>
      </c>
      <c r="C365" s="65" t="s">
        <v>349</v>
      </c>
      <c r="D365" s="67" t="s">
        <v>477</v>
      </c>
      <c r="E365" s="67" t="s">
        <v>476</v>
      </c>
      <c r="F365" s="64" t="s">
        <v>971</v>
      </c>
      <c r="G365" s="64" t="s">
        <v>1506</v>
      </c>
    </row>
    <row r="366" spans="1:7" ht="27" customHeight="1" x14ac:dyDescent="0.4">
      <c r="A366" s="65">
        <v>454</v>
      </c>
      <c r="B366" s="66" t="s">
        <v>995</v>
      </c>
      <c r="C366" s="65" t="s">
        <v>350</v>
      </c>
      <c r="D366" s="67" t="s">
        <v>477</v>
      </c>
      <c r="E366" s="67" t="s">
        <v>476</v>
      </c>
      <c r="F366" s="64" t="s">
        <v>971</v>
      </c>
      <c r="G366" s="64" t="s">
        <v>1507</v>
      </c>
    </row>
    <row r="367" spans="1:7" ht="27" customHeight="1" x14ac:dyDescent="0.4">
      <c r="A367" s="65">
        <v>455</v>
      </c>
      <c r="B367" s="66" t="s">
        <v>996</v>
      </c>
      <c r="C367" s="65" t="s">
        <v>351</v>
      </c>
      <c r="D367" s="67" t="s">
        <v>477</v>
      </c>
      <c r="E367" s="67" t="s">
        <v>476</v>
      </c>
      <c r="F367" s="64" t="s">
        <v>971</v>
      </c>
      <c r="G367" s="64" t="s">
        <v>1508</v>
      </c>
    </row>
    <row r="368" spans="1:7" ht="27" customHeight="1" x14ac:dyDescent="0.4">
      <c r="A368" s="65">
        <v>456</v>
      </c>
      <c r="B368" s="66" t="s">
        <v>997</v>
      </c>
      <c r="C368" s="65" t="s">
        <v>998</v>
      </c>
      <c r="D368" s="67" t="s">
        <v>477</v>
      </c>
      <c r="E368" s="67" t="s">
        <v>476</v>
      </c>
      <c r="F368" s="64" t="s">
        <v>971</v>
      </c>
      <c r="G368" s="64" t="s">
        <v>1509</v>
      </c>
    </row>
    <row r="369" spans="1:7" ht="27" customHeight="1" x14ac:dyDescent="0.4">
      <c r="A369" s="65">
        <v>457</v>
      </c>
      <c r="B369" s="66" t="s">
        <v>999</v>
      </c>
      <c r="C369" s="65" t="s">
        <v>1000</v>
      </c>
      <c r="D369" s="67" t="s">
        <v>477</v>
      </c>
      <c r="E369" s="67" t="s">
        <v>476</v>
      </c>
      <c r="F369" s="64" t="s">
        <v>971</v>
      </c>
      <c r="G369" s="64" t="s">
        <v>1510</v>
      </c>
    </row>
    <row r="370" spans="1:7" ht="27" customHeight="1" x14ac:dyDescent="0.4">
      <c r="A370" s="65">
        <v>458</v>
      </c>
      <c r="B370" s="66" t="s">
        <v>1001</v>
      </c>
      <c r="C370" s="65" t="s">
        <v>1002</v>
      </c>
      <c r="D370" s="67" t="s">
        <v>477</v>
      </c>
      <c r="E370" s="67" t="s">
        <v>476</v>
      </c>
      <c r="F370" s="64" t="s">
        <v>971</v>
      </c>
      <c r="G370" s="64" t="s">
        <v>1511</v>
      </c>
    </row>
    <row r="371" spans="1:7" ht="27" customHeight="1" x14ac:dyDescent="0.4">
      <c r="A371" s="65">
        <v>459</v>
      </c>
      <c r="B371" s="66" t="s">
        <v>1003</v>
      </c>
      <c r="C371" s="65" t="s">
        <v>1004</v>
      </c>
      <c r="D371" s="67" t="s">
        <v>477</v>
      </c>
      <c r="E371" s="67" t="s">
        <v>476</v>
      </c>
      <c r="F371" s="64" t="s">
        <v>971</v>
      </c>
      <c r="G371" s="64" t="s">
        <v>1512</v>
      </c>
    </row>
    <row r="372" spans="1:7" ht="27" customHeight="1" x14ac:dyDescent="0.4">
      <c r="A372" s="65">
        <v>460</v>
      </c>
      <c r="B372" s="66" t="s">
        <v>1005</v>
      </c>
      <c r="C372" s="65" t="s">
        <v>352</v>
      </c>
      <c r="D372" s="67" t="s">
        <v>477</v>
      </c>
      <c r="E372" s="67" t="s">
        <v>476</v>
      </c>
      <c r="F372" s="64" t="s">
        <v>971</v>
      </c>
      <c r="G372" s="64" t="s">
        <v>1513</v>
      </c>
    </row>
    <row r="373" spans="1:7" ht="27" customHeight="1" x14ac:dyDescent="0.4">
      <c r="A373" s="65">
        <v>461</v>
      </c>
      <c r="B373" s="66" t="s">
        <v>1006</v>
      </c>
      <c r="C373" s="65" t="s">
        <v>353</v>
      </c>
      <c r="D373" s="67" t="s">
        <v>477</v>
      </c>
      <c r="E373" s="67" t="s">
        <v>628</v>
      </c>
      <c r="F373" s="64" t="s">
        <v>971</v>
      </c>
      <c r="G373" s="64" t="s">
        <v>1514</v>
      </c>
    </row>
    <row r="374" spans="1:7" ht="27" customHeight="1" x14ac:dyDescent="0.4">
      <c r="A374" s="65">
        <v>462</v>
      </c>
      <c r="B374" s="66" t="s">
        <v>1007</v>
      </c>
      <c r="C374" s="65" t="s">
        <v>354</v>
      </c>
      <c r="D374" s="67" t="s">
        <v>477</v>
      </c>
      <c r="E374" s="67" t="s">
        <v>628</v>
      </c>
      <c r="F374" s="64" t="s">
        <v>971</v>
      </c>
      <c r="G374" s="64" t="s">
        <v>1515</v>
      </c>
    </row>
    <row r="375" spans="1:7" ht="27" customHeight="1" x14ac:dyDescent="0.4">
      <c r="A375" s="65">
        <v>463</v>
      </c>
      <c r="B375" s="66" t="s">
        <v>1008</v>
      </c>
      <c r="C375" s="65" t="s">
        <v>355</v>
      </c>
      <c r="D375" s="67" t="s">
        <v>477</v>
      </c>
      <c r="E375" s="67" t="s">
        <v>628</v>
      </c>
      <c r="F375" s="64" t="s">
        <v>971</v>
      </c>
      <c r="G375" s="64" t="s">
        <v>1516</v>
      </c>
    </row>
    <row r="376" spans="1:7" ht="27" customHeight="1" x14ac:dyDescent="0.4">
      <c r="A376" s="65">
        <v>469</v>
      </c>
      <c r="B376" s="66" t="s">
        <v>1009</v>
      </c>
      <c r="C376" s="65" t="s">
        <v>356</v>
      </c>
      <c r="D376" s="67" t="s">
        <v>478</v>
      </c>
      <c r="E376" s="67" t="s">
        <v>636</v>
      </c>
      <c r="F376" s="64" t="s">
        <v>971</v>
      </c>
      <c r="G376" s="64" t="s">
        <v>1517</v>
      </c>
    </row>
    <row r="377" spans="1:7" ht="27" customHeight="1" x14ac:dyDescent="0.4">
      <c r="A377" s="65">
        <v>470</v>
      </c>
      <c r="B377" s="66" t="s">
        <v>1010</v>
      </c>
      <c r="C377" s="65" t="s">
        <v>1011</v>
      </c>
      <c r="D377" s="67" t="s">
        <v>478</v>
      </c>
      <c r="E377" s="67" t="s">
        <v>636</v>
      </c>
      <c r="F377" s="64" t="s">
        <v>971</v>
      </c>
      <c r="G377" s="64" t="s">
        <v>1518</v>
      </c>
    </row>
    <row r="378" spans="1:7" ht="27" customHeight="1" x14ac:dyDescent="0.4">
      <c r="A378" s="65">
        <v>471</v>
      </c>
      <c r="B378" s="66" t="s">
        <v>1012</v>
      </c>
      <c r="C378" s="65" t="s">
        <v>1013</v>
      </c>
      <c r="D378" s="67" t="s">
        <v>478</v>
      </c>
      <c r="E378" s="67" t="s">
        <v>636</v>
      </c>
      <c r="F378" s="64" t="s">
        <v>971</v>
      </c>
      <c r="G378" s="64" t="s">
        <v>1519</v>
      </c>
    </row>
    <row r="379" spans="1:7" ht="27" customHeight="1" x14ac:dyDescent="0.4">
      <c r="A379" s="65">
        <v>472</v>
      </c>
      <c r="B379" s="66" t="s">
        <v>1014</v>
      </c>
      <c r="C379" s="65" t="s">
        <v>357</v>
      </c>
      <c r="D379" s="67" t="s">
        <v>478</v>
      </c>
      <c r="E379" s="67" t="s">
        <v>636</v>
      </c>
      <c r="F379" s="64" t="s">
        <v>971</v>
      </c>
      <c r="G379" s="64" t="s">
        <v>1520</v>
      </c>
    </row>
    <row r="380" spans="1:7" ht="27" customHeight="1" x14ac:dyDescent="0.4">
      <c r="A380" s="65">
        <v>473</v>
      </c>
      <c r="B380" s="66" t="s">
        <v>1015</v>
      </c>
      <c r="C380" s="65" t="s">
        <v>358</v>
      </c>
      <c r="D380" s="67" t="s">
        <v>478</v>
      </c>
      <c r="E380" s="67" t="s">
        <v>636</v>
      </c>
      <c r="F380" s="64" t="s">
        <v>971</v>
      </c>
      <c r="G380" s="64" t="s">
        <v>1521</v>
      </c>
    </row>
    <row r="381" spans="1:7" ht="27" customHeight="1" x14ac:dyDescent="0.4">
      <c r="A381" s="65">
        <v>474</v>
      </c>
      <c r="B381" s="66" t="s">
        <v>1016</v>
      </c>
      <c r="C381" s="65" t="s">
        <v>359</v>
      </c>
      <c r="D381" s="67" t="s">
        <v>478</v>
      </c>
      <c r="E381" s="67" t="s">
        <v>636</v>
      </c>
      <c r="F381" s="64" t="s">
        <v>971</v>
      </c>
      <c r="G381" s="64" t="s">
        <v>1522</v>
      </c>
    </row>
    <row r="382" spans="1:7" ht="27" customHeight="1" x14ac:dyDescent="0.4">
      <c r="A382" s="65">
        <v>475</v>
      </c>
      <c r="B382" s="66" t="s">
        <v>1017</v>
      </c>
      <c r="C382" s="65" t="s">
        <v>360</v>
      </c>
      <c r="D382" s="67" t="s">
        <v>478</v>
      </c>
      <c r="E382" s="67" t="s">
        <v>636</v>
      </c>
      <c r="F382" s="64" t="s">
        <v>971</v>
      </c>
      <c r="G382" s="64" t="s">
        <v>1523</v>
      </c>
    </row>
    <row r="383" spans="1:7" ht="27" customHeight="1" x14ac:dyDescent="0.4">
      <c r="A383" s="65">
        <v>476</v>
      </c>
      <c r="B383" s="66" t="s">
        <v>1018</v>
      </c>
      <c r="C383" s="65" t="s">
        <v>361</v>
      </c>
      <c r="D383" s="67" t="s">
        <v>478</v>
      </c>
      <c r="E383" s="67" t="s">
        <v>636</v>
      </c>
      <c r="F383" s="64" t="s">
        <v>971</v>
      </c>
      <c r="G383" s="64" t="s">
        <v>1524</v>
      </c>
    </row>
    <row r="384" spans="1:7" ht="27" customHeight="1" x14ac:dyDescent="0.4">
      <c r="A384" s="65">
        <v>477</v>
      </c>
      <c r="B384" s="66" t="s">
        <v>1019</v>
      </c>
      <c r="C384" s="65" t="s">
        <v>362</v>
      </c>
      <c r="D384" s="67" t="s">
        <v>478</v>
      </c>
      <c r="E384" s="67" t="s">
        <v>636</v>
      </c>
      <c r="F384" s="64" t="s">
        <v>971</v>
      </c>
      <c r="G384" s="64" t="s">
        <v>1525</v>
      </c>
    </row>
    <row r="385" spans="1:7" ht="27" customHeight="1" x14ac:dyDescent="0.4">
      <c r="A385" s="65">
        <v>478</v>
      </c>
      <c r="B385" s="66" t="s">
        <v>1020</v>
      </c>
      <c r="C385" s="65" t="s">
        <v>363</v>
      </c>
      <c r="D385" s="67" t="s">
        <v>478</v>
      </c>
      <c r="E385" s="67" t="s">
        <v>636</v>
      </c>
      <c r="F385" s="64" t="s">
        <v>971</v>
      </c>
      <c r="G385" s="64" t="s">
        <v>1526</v>
      </c>
    </row>
    <row r="386" spans="1:7" ht="27" customHeight="1" x14ac:dyDescent="0.4">
      <c r="A386" s="65">
        <v>479</v>
      </c>
      <c r="B386" s="66" t="s">
        <v>1021</v>
      </c>
      <c r="C386" s="65" t="s">
        <v>364</v>
      </c>
      <c r="D386" s="67" t="s">
        <v>478</v>
      </c>
      <c r="E386" s="67" t="s">
        <v>666</v>
      </c>
      <c r="F386" s="64" t="s">
        <v>971</v>
      </c>
      <c r="G386" s="64" t="s">
        <v>1527</v>
      </c>
    </row>
    <row r="387" spans="1:7" ht="27" customHeight="1" x14ac:dyDescent="0.4">
      <c r="A387" s="65">
        <v>480</v>
      </c>
      <c r="B387" s="66" t="s">
        <v>1022</v>
      </c>
      <c r="C387" s="65" t="s">
        <v>365</v>
      </c>
      <c r="D387" s="67" t="s">
        <v>478</v>
      </c>
      <c r="E387" s="67" t="s">
        <v>666</v>
      </c>
      <c r="F387" s="64" t="s">
        <v>971</v>
      </c>
      <c r="G387" s="64" t="s">
        <v>1528</v>
      </c>
    </row>
    <row r="388" spans="1:7" ht="27" customHeight="1" x14ac:dyDescent="0.4">
      <c r="A388" s="65">
        <v>481</v>
      </c>
      <c r="B388" s="66" t="s">
        <v>1023</v>
      </c>
      <c r="C388" s="65" t="s">
        <v>366</v>
      </c>
      <c r="D388" s="67" t="s">
        <v>478</v>
      </c>
      <c r="E388" s="67" t="s">
        <v>666</v>
      </c>
      <c r="F388" s="64" t="s">
        <v>971</v>
      </c>
      <c r="G388" s="64" t="s">
        <v>1529</v>
      </c>
    </row>
    <row r="389" spans="1:7" ht="27" customHeight="1" x14ac:dyDescent="0.4">
      <c r="A389" s="65">
        <v>482</v>
      </c>
      <c r="B389" s="66" t="s">
        <v>1024</v>
      </c>
      <c r="C389" s="65" t="s">
        <v>367</v>
      </c>
      <c r="D389" s="67" t="s">
        <v>478</v>
      </c>
      <c r="E389" s="67" t="s">
        <v>666</v>
      </c>
      <c r="F389" s="64" t="s">
        <v>971</v>
      </c>
      <c r="G389" s="64" t="s">
        <v>1530</v>
      </c>
    </row>
    <row r="390" spans="1:7" ht="27" customHeight="1" x14ac:dyDescent="0.4">
      <c r="A390" s="65">
        <v>483</v>
      </c>
      <c r="B390" s="66" t="s">
        <v>1025</v>
      </c>
      <c r="C390" s="65" t="s">
        <v>368</v>
      </c>
      <c r="D390" s="67" t="s">
        <v>478</v>
      </c>
      <c r="E390" s="67" t="s">
        <v>666</v>
      </c>
      <c r="F390" s="64" t="s">
        <v>971</v>
      </c>
      <c r="G390" s="64" t="s">
        <v>1531</v>
      </c>
    </row>
    <row r="391" spans="1:7" ht="27" customHeight="1" x14ac:dyDescent="0.4">
      <c r="A391" s="65">
        <v>484</v>
      </c>
      <c r="B391" s="66" t="s">
        <v>1026</v>
      </c>
      <c r="C391" s="65" t="s">
        <v>369</v>
      </c>
      <c r="D391" s="67" t="s">
        <v>478</v>
      </c>
      <c r="E391" s="67" t="s">
        <v>666</v>
      </c>
      <c r="F391" s="64" t="s">
        <v>971</v>
      </c>
      <c r="G391" s="64" t="s">
        <v>1532</v>
      </c>
    </row>
    <row r="392" spans="1:7" ht="27" customHeight="1" x14ac:dyDescent="0.4">
      <c r="A392" s="65">
        <v>485</v>
      </c>
      <c r="B392" s="66" t="s">
        <v>1027</v>
      </c>
      <c r="C392" s="65" t="s">
        <v>370</v>
      </c>
      <c r="D392" s="67" t="s">
        <v>478</v>
      </c>
      <c r="E392" s="67" t="s">
        <v>666</v>
      </c>
      <c r="F392" s="64" t="s">
        <v>971</v>
      </c>
      <c r="G392" s="64" t="s">
        <v>1533</v>
      </c>
    </row>
    <row r="393" spans="1:7" ht="27" customHeight="1" x14ac:dyDescent="0.4">
      <c r="A393" s="65">
        <v>486</v>
      </c>
      <c r="B393" s="66" t="s">
        <v>1028</v>
      </c>
      <c r="C393" s="65" t="s">
        <v>1029</v>
      </c>
      <c r="D393" s="67" t="s">
        <v>478</v>
      </c>
      <c r="E393" s="67" t="s">
        <v>666</v>
      </c>
      <c r="F393" s="64" t="s">
        <v>971</v>
      </c>
      <c r="G393" s="64" t="s">
        <v>1475</v>
      </c>
    </row>
    <row r="394" spans="1:7" ht="27" customHeight="1" x14ac:dyDescent="0.4">
      <c r="A394" s="65">
        <v>489</v>
      </c>
      <c r="B394" s="66" t="s">
        <v>1030</v>
      </c>
      <c r="C394" s="65" t="s">
        <v>371</v>
      </c>
      <c r="D394" s="67" t="s">
        <v>478</v>
      </c>
      <c r="E394" s="67" t="s">
        <v>666</v>
      </c>
      <c r="F394" s="64" t="s">
        <v>971</v>
      </c>
      <c r="G394" s="64" t="s">
        <v>1534</v>
      </c>
    </row>
    <row r="395" spans="1:7" ht="27" customHeight="1" x14ac:dyDescent="0.4">
      <c r="A395" s="65">
        <v>490</v>
      </c>
      <c r="B395" s="66" t="s">
        <v>1031</v>
      </c>
      <c r="C395" s="65" t="s">
        <v>1032</v>
      </c>
      <c r="D395" s="67" t="s">
        <v>478</v>
      </c>
      <c r="E395" s="67" t="s">
        <v>666</v>
      </c>
      <c r="F395" s="64" t="s">
        <v>971</v>
      </c>
      <c r="G395" s="64" t="s">
        <v>1535</v>
      </c>
    </row>
    <row r="396" spans="1:7" ht="27" customHeight="1" x14ac:dyDescent="0.4">
      <c r="A396" s="65">
        <v>492</v>
      </c>
      <c r="B396" s="66" t="s">
        <v>1033</v>
      </c>
      <c r="C396" s="65" t="s">
        <v>1034</v>
      </c>
      <c r="D396" s="67" t="s">
        <v>478</v>
      </c>
      <c r="E396" s="67" t="s">
        <v>666</v>
      </c>
      <c r="F396" s="64" t="s">
        <v>971</v>
      </c>
      <c r="G396" s="64" t="s">
        <v>1476</v>
      </c>
    </row>
    <row r="397" spans="1:7" ht="27" customHeight="1" x14ac:dyDescent="0.4">
      <c r="A397" s="65">
        <v>493</v>
      </c>
      <c r="B397" s="66" t="s">
        <v>1035</v>
      </c>
      <c r="C397" s="65" t="s">
        <v>1036</v>
      </c>
      <c r="D397" s="67" t="s">
        <v>478</v>
      </c>
      <c r="E397" s="67" t="s">
        <v>666</v>
      </c>
      <c r="F397" s="64" t="s">
        <v>971</v>
      </c>
      <c r="G397" s="64" t="s">
        <v>1536</v>
      </c>
    </row>
    <row r="398" spans="1:7" ht="27" customHeight="1" x14ac:dyDescent="0.4">
      <c r="A398" s="65">
        <v>499</v>
      </c>
      <c r="B398" s="66" t="s">
        <v>1037</v>
      </c>
      <c r="C398" s="65" t="s">
        <v>372</v>
      </c>
      <c r="D398" s="67" t="s">
        <v>479</v>
      </c>
      <c r="E398" s="67" t="s">
        <v>692</v>
      </c>
      <c r="F398" s="64" t="s">
        <v>971</v>
      </c>
      <c r="G398" s="64" t="s">
        <v>1537</v>
      </c>
    </row>
    <row r="399" spans="1:7" ht="27" customHeight="1" x14ac:dyDescent="0.4">
      <c r="A399" s="65">
        <v>500</v>
      </c>
      <c r="B399" s="66" t="s">
        <v>1038</v>
      </c>
      <c r="C399" s="65" t="s">
        <v>373</v>
      </c>
      <c r="D399" s="67" t="s">
        <v>479</v>
      </c>
      <c r="E399" s="67" t="s">
        <v>692</v>
      </c>
      <c r="F399" s="64" t="s">
        <v>971</v>
      </c>
      <c r="G399" s="64" t="s">
        <v>1538</v>
      </c>
    </row>
    <row r="400" spans="1:7" ht="27" customHeight="1" x14ac:dyDescent="0.4">
      <c r="A400" s="65">
        <v>501</v>
      </c>
      <c r="B400" s="66" t="s">
        <v>1039</v>
      </c>
      <c r="C400" s="65" t="s">
        <v>1040</v>
      </c>
      <c r="D400" s="67" t="s">
        <v>479</v>
      </c>
      <c r="E400" s="67" t="s">
        <v>692</v>
      </c>
      <c r="F400" s="64" t="s">
        <v>971</v>
      </c>
      <c r="G400" s="64" t="s">
        <v>1539</v>
      </c>
    </row>
    <row r="401" spans="1:7" ht="27" customHeight="1" x14ac:dyDescent="0.4">
      <c r="A401" s="65">
        <v>502</v>
      </c>
      <c r="B401" s="66" t="s">
        <v>1041</v>
      </c>
      <c r="C401" s="65" t="s">
        <v>374</v>
      </c>
      <c r="D401" s="67" t="s">
        <v>479</v>
      </c>
      <c r="E401" s="67" t="s">
        <v>692</v>
      </c>
      <c r="F401" s="64" t="s">
        <v>971</v>
      </c>
      <c r="G401" s="64" t="s">
        <v>1540</v>
      </c>
    </row>
    <row r="402" spans="1:7" ht="27" customHeight="1" x14ac:dyDescent="0.4">
      <c r="A402" s="65">
        <v>503</v>
      </c>
      <c r="B402" s="66" t="s">
        <v>1042</v>
      </c>
      <c r="C402" s="65" t="s">
        <v>375</v>
      </c>
      <c r="D402" s="67" t="s">
        <v>479</v>
      </c>
      <c r="E402" s="67" t="s">
        <v>692</v>
      </c>
      <c r="F402" s="64" t="s">
        <v>971</v>
      </c>
      <c r="G402" s="64" t="s">
        <v>1541</v>
      </c>
    </row>
    <row r="403" spans="1:7" ht="27" customHeight="1" x14ac:dyDescent="0.4">
      <c r="A403" s="65">
        <v>504</v>
      </c>
      <c r="B403" s="66" t="s">
        <v>1043</v>
      </c>
      <c r="C403" s="65" t="s">
        <v>376</v>
      </c>
      <c r="D403" s="67" t="s">
        <v>479</v>
      </c>
      <c r="E403" s="67" t="s">
        <v>692</v>
      </c>
      <c r="F403" s="64" t="s">
        <v>971</v>
      </c>
      <c r="G403" s="64" t="s">
        <v>1542</v>
      </c>
    </row>
    <row r="404" spans="1:7" ht="27" customHeight="1" x14ac:dyDescent="0.4">
      <c r="A404" s="65">
        <v>505</v>
      </c>
      <c r="B404" s="66" t="s">
        <v>1044</v>
      </c>
      <c r="C404" s="65" t="s">
        <v>377</v>
      </c>
      <c r="D404" s="67" t="s">
        <v>479</v>
      </c>
      <c r="E404" s="67" t="s">
        <v>692</v>
      </c>
      <c r="F404" s="64" t="s">
        <v>971</v>
      </c>
      <c r="G404" s="64" t="s">
        <v>1543</v>
      </c>
    </row>
    <row r="405" spans="1:7" ht="27" customHeight="1" x14ac:dyDescent="0.4">
      <c r="A405" s="65">
        <v>506</v>
      </c>
      <c r="B405" s="66" t="s">
        <v>1045</v>
      </c>
      <c r="C405" s="65" t="s">
        <v>378</v>
      </c>
      <c r="D405" s="67" t="s">
        <v>479</v>
      </c>
      <c r="E405" s="67" t="s">
        <v>692</v>
      </c>
      <c r="F405" s="64" t="s">
        <v>971</v>
      </c>
      <c r="G405" s="64" t="s">
        <v>1544</v>
      </c>
    </row>
    <row r="406" spans="1:7" ht="27" customHeight="1" x14ac:dyDescent="0.4">
      <c r="A406" s="65">
        <v>507</v>
      </c>
      <c r="B406" s="66" t="s">
        <v>1046</v>
      </c>
      <c r="C406" s="65" t="s">
        <v>379</v>
      </c>
      <c r="D406" s="67" t="s">
        <v>479</v>
      </c>
      <c r="E406" s="67" t="s">
        <v>692</v>
      </c>
      <c r="F406" s="64" t="s">
        <v>971</v>
      </c>
      <c r="G406" s="64" t="s">
        <v>1545</v>
      </c>
    </row>
    <row r="407" spans="1:7" ht="27" customHeight="1" x14ac:dyDescent="0.4">
      <c r="A407" s="65">
        <v>508</v>
      </c>
      <c r="B407" s="66" t="s">
        <v>1047</v>
      </c>
      <c r="C407" s="65" t="s">
        <v>380</v>
      </c>
      <c r="D407" s="67" t="s">
        <v>479</v>
      </c>
      <c r="E407" s="67" t="s">
        <v>711</v>
      </c>
      <c r="F407" s="64" t="s">
        <v>971</v>
      </c>
      <c r="G407" s="64" t="s">
        <v>1546</v>
      </c>
    </row>
    <row r="408" spans="1:7" ht="27" customHeight="1" x14ac:dyDescent="0.4">
      <c r="A408" s="65">
        <v>509</v>
      </c>
      <c r="B408" s="66" t="s">
        <v>1048</v>
      </c>
      <c r="C408" s="65" t="s">
        <v>381</v>
      </c>
      <c r="D408" s="67" t="s">
        <v>479</v>
      </c>
      <c r="E408" s="67" t="s">
        <v>711</v>
      </c>
      <c r="F408" s="64" t="s">
        <v>971</v>
      </c>
      <c r="G408" s="64" t="s">
        <v>1547</v>
      </c>
    </row>
    <row r="409" spans="1:7" ht="27" customHeight="1" x14ac:dyDescent="0.4">
      <c r="A409" s="65">
        <v>510</v>
      </c>
      <c r="B409" s="66" t="s">
        <v>1049</v>
      </c>
      <c r="C409" s="65" t="s">
        <v>382</v>
      </c>
      <c r="D409" s="67" t="s">
        <v>479</v>
      </c>
      <c r="E409" s="67" t="s">
        <v>711</v>
      </c>
      <c r="F409" s="64" t="s">
        <v>971</v>
      </c>
      <c r="G409" s="64" t="s">
        <v>1548</v>
      </c>
    </row>
    <row r="410" spans="1:7" ht="27" customHeight="1" x14ac:dyDescent="0.4">
      <c r="A410" s="65">
        <v>511</v>
      </c>
      <c r="B410" s="66" t="s">
        <v>1050</v>
      </c>
      <c r="C410" s="65" t="s">
        <v>383</v>
      </c>
      <c r="D410" s="67" t="s">
        <v>479</v>
      </c>
      <c r="E410" s="67" t="s">
        <v>1051</v>
      </c>
      <c r="F410" s="64" t="s">
        <v>971</v>
      </c>
      <c r="G410" s="64" t="s">
        <v>1549</v>
      </c>
    </row>
    <row r="411" spans="1:7" ht="27" customHeight="1" x14ac:dyDescent="0.4">
      <c r="A411" s="65">
        <v>514</v>
      </c>
      <c r="B411" s="66" t="s">
        <v>1052</v>
      </c>
      <c r="C411" s="65" t="s">
        <v>384</v>
      </c>
      <c r="D411" s="67" t="s">
        <v>479</v>
      </c>
      <c r="E411" s="67" t="s">
        <v>721</v>
      </c>
      <c r="F411" s="64" t="s">
        <v>971</v>
      </c>
      <c r="G411" s="64" t="s">
        <v>1550</v>
      </c>
    </row>
    <row r="412" spans="1:7" ht="27" customHeight="1" x14ac:dyDescent="0.4">
      <c r="A412" s="65">
        <v>515</v>
      </c>
      <c r="B412" s="66" t="s">
        <v>1053</v>
      </c>
      <c r="C412" s="65" t="s">
        <v>385</v>
      </c>
      <c r="D412" s="67" t="s">
        <v>479</v>
      </c>
      <c r="E412" s="67" t="s">
        <v>725</v>
      </c>
      <c r="F412" s="64" t="s">
        <v>971</v>
      </c>
      <c r="G412" s="64" t="s">
        <v>1551</v>
      </c>
    </row>
    <row r="413" spans="1:7" ht="27" customHeight="1" x14ac:dyDescent="0.4">
      <c r="A413" s="65">
        <v>521</v>
      </c>
      <c r="B413" s="66" t="s">
        <v>1054</v>
      </c>
      <c r="C413" s="65" t="s">
        <v>386</v>
      </c>
      <c r="D413" s="67" t="s">
        <v>480</v>
      </c>
      <c r="E413" s="67" t="s">
        <v>729</v>
      </c>
      <c r="F413" s="64" t="s">
        <v>971</v>
      </c>
      <c r="G413" s="64" t="s">
        <v>1552</v>
      </c>
    </row>
    <row r="414" spans="1:7" ht="27" customHeight="1" x14ac:dyDescent="0.4">
      <c r="A414" s="65">
        <v>522</v>
      </c>
      <c r="B414" s="66" t="s">
        <v>1055</v>
      </c>
      <c r="C414" s="65" t="s">
        <v>1056</v>
      </c>
      <c r="D414" s="67" t="s">
        <v>480</v>
      </c>
      <c r="E414" s="67" t="s">
        <v>729</v>
      </c>
      <c r="F414" s="64" t="s">
        <v>971</v>
      </c>
      <c r="G414" s="64" t="s">
        <v>1553</v>
      </c>
    </row>
    <row r="415" spans="1:7" ht="27" customHeight="1" x14ac:dyDescent="0.4">
      <c r="A415" s="65">
        <v>523</v>
      </c>
      <c r="B415" s="66" t="s">
        <v>1057</v>
      </c>
      <c r="C415" s="65" t="s">
        <v>387</v>
      </c>
      <c r="D415" s="67" t="s">
        <v>480</v>
      </c>
      <c r="E415" s="67" t="s">
        <v>736</v>
      </c>
      <c r="F415" s="64" t="s">
        <v>971</v>
      </c>
      <c r="G415" s="64" t="s">
        <v>1554</v>
      </c>
    </row>
    <row r="416" spans="1:7" ht="27" customHeight="1" x14ac:dyDescent="0.4">
      <c r="A416" s="65">
        <v>524</v>
      </c>
      <c r="B416" s="66" t="s">
        <v>1058</v>
      </c>
      <c r="C416" s="65" t="s">
        <v>1059</v>
      </c>
      <c r="D416" s="67" t="s">
        <v>480</v>
      </c>
      <c r="E416" s="67" t="s">
        <v>736</v>
      </c>
      <c r="F416" s="64" t="s">
        <v>971</v>
      </c>
      <c r="G416" s="64" t="s">
        <v>1555</v>
      </c>
    </row>
    <row r="417" spans="1:7" ht="27" customHeight="1" x14ac:dyDescent="0.4">
      <c r="A417" s="65">
        <v>525</v>
      </c>
      <c r="B417" s="66" t="s">
        <v>1060</v>
      </c>
      <c r="C417" s="65" t="s">
        <v>1061</v>
      </c>
      <c r="D417" s="67" t="s">
        <v>480</v>
      </c>
      <c r="E417" s="67" t="s">
        <v>736</v>
      </c>
      <c r="F417" s="64" t="s">
        <v>971</v>
      </c>
      <c r="G417" s="64" t="s">
        <v>1556</v>
      </c>
    </row>
    <row r="418" spans="1:7" ht="27" customHeight="1" x14ac:dyDescent="0.4">
      <c r="A418" s="65">
        <v>526</v>
      </c>
      <c r="B418" s="66" t="s">
        <v>1062</v>
      </c>
      <c r="C418" s="65" t="s">
        <v>1063</v>
      </c>
      <c r="D418" s="67" t="s">
        <v>480</v>
      </c>
      <c r="E418" s="67" t="s">
        <v>736</v>
      </c>
      <c r="F418" s="64" t="s">
        <v>971</v>
      </c>
      <c r="G418" s="64" t="s">
        <v>1557</v>
      </c>
    </row>
    <row r="419" spans="1:7" ht="27" customHeight="1" x14ac:dyDescent="0.4">
      <c r="A419" s="65">
        <v>527</v>
      </c>
      <c r="B419" s="66" t="s">
        <v>1064</v>
      </c>
      <c r="C419" s="65" t="s">
        <v>388</v>
      </c>
      <c r="D419" s="67" t="s">
        <v>480</v>
      </c>
      <c r="E419" s="67" t="s">
        <v>736</v>
      </c>
      <c r="F419" s="64" t="s">
        <v>971</v>
      </c>
      <c r="G419" s="64" t="s">
        <v>1558</v>
      </c>
    </row>
    <row r="420" spans="1:7" ht="27" customHeight="1" x14ac:dyDescent="0.4">
      <c r="A420" s="65">
        <v>528</v>
      </c>
      <c r="B420" s="66" t="s">
        <v>1065</v>
      </c>
      <c r="C420" s="65" t="s">
        <v>389</v>
      </c>
      <c r="D420" s="67" t="s">
        <v>480</v>
      </c>
      <c r="E420" s="67" t="s">
        <v>736</v>
      </c>
      <c r="F420" s="64" t="s">
        <v>971</v>
      </c>
      <c r="G420" s="64" t="s">
        <v>1559</v>
      </c>
    </row>
    <row r="421" spans="1:7" ht="27" customHeight="1" x14ac:dyDescent="0.4">
      <c r="A421" s="65">
        <v>529</v>
      </c>
      <c r="B421" s="66" t="s">
        <v>1066</v>
      </c>
      <c r="C421" s="65" t="s">
        <v>390</v>
      </c>
      <c r="D421" s="67" t="s">
        <v>480</v>
      </c>
      <c r="E421" s="67" t="s">
        <v>736</v>
      </c>
      <c r="F421" s="64" t="s">
        <v>971</v>
      </c>
      <c r="G421" s="64" t="s">
        <v>1560</v>
      </c>
    </row>
    <row r="422" spans="1:7" ht="27" customHeight="1" x14ac:dyDescent="0.4">
      <c r="A422" s="65">
        <v>530</v>
      </c>
      <c r="B422" s="66" t="s">
        <v>1067</v>
      </c>
      <c r="C422" s="65" t="s">
        <v>391</v>
      </c>
      <c r="D422" s="67" t="s">
        <v>480</v>
      </c>
      <c r="E422" s="67" t="s">
        <v>736</v>
      </c>
      <c r="F422" s="64" t="s">
        <v>971</v>
      </c>
      <c r="G422" s="64" t="s">
        <v>1561</v>
      </c>
    </row>
    <row r="423" spans="1:7" ht="27" customHeight="1" x14ac:dyDescent="0.4">
      <c r="A423" s="65">
        <v>531</v>
      </c>
      <c r="B423" s="66" t="s">
        <v>1068</v>
      </c>
      <c r="C423" s="65" t="s">
        <v>392</v>
      </c>
      <c r="D423" s="67" t="s">
        <v>480</v>
      </c>
      <c r="E423" s="67" t="s">
        <v>736</v>
      </c>
      <c r="F423" s="64" t="s">
        <v>971</v>
      </c>
      <c r="G423" s="64" t="s">
        <v>1562</v>
      </c>
    </row>
    <row r="424" spans="1:7" ht="27" customHeight="1" x14ac:dyDescent="0.4">
      <c r="A424" s="65">
        <v>532</v>
      </c>
      <c r="B424" s="66" t="s">
        <v>1069</v>
      </c>
      <c r="C424" s="65" t="s">
        <v>393</v>
      </c>
      <c r="D424" s="67" t="s">
        <v>480</v>
      </c>
      <c r="E424" s="67" t="s">
        <v>736</v>
      </c>
      <c r="F424" s="64" t="s">
        <v>971</v>
      </c>
      <c r="G424" s="64" t="s">
        <v>1563</v>
      </c>
    </row>
    <row r="425" spans="1:7" ht="27" customHeight="1" x14ac:dyDescent="0.4">
      <c r="A425" s="65">
        <v>533</v>
      </c>
      <c r="B425" s="66" t="s">
        <v>1070</v>
      </c>
      <c r="C425" s="65" t="s">
        <v>1071</v>
      </c>
      <c r="D425" s="67" t="s">
        <v>480</v>
      </c>
      <c r="E425" s="67" t="s">
        <v>736</v>
      </c>
      <c r="F425" s="64" t="s">
        <v>971</v>
      </c>
      <c r="G425" s="64" t="s">
        <v>1477</v>
      </c>
    </row>
    <row r="426" spans="1:7" ht="27" customHeight="1" x14ac:dyDescent="0.4">
      <c r="A426" s="65">
        <v>534</v>
      </c>
      <c r="B426" s="66" t="s">
        <v>1072</v>
      </c>
      <c r="C426" s="65" t="s">
        <v>1073</v>
      </c>
      <c r="D426" s="67" t="s">
        <v>480</v>
      </c>
      <c r="E426" s="67" t="s">
        <v>770</v>
      </c>
      <c r="F426" s="64" t="s">
        <v>971</v>
      </c>
      <c r="G426" s="64" t="s">
        <v>1478</v>
      </c>
    </row>
    <row r="427" spans="1:7" ht="27" customHeight="1" x14ac:dyDescent="0.4">
      <c r="A427" s="65">
        <v>535</v>
      </c>
      <c r="B427" s="66" t="s">
        <v>1074</v>
      </c>
      <c r="C427" s="65" t="s">
        <v>394</v>
      </c>
      <c r="D427" s="67" t="s">
        <v>480</v>
      </c>
      <c r="E427" s="67" t="s">
        <v>770</v>
      </c>
      <c r="F427" s="64" t="s">
        <v>971</v>
      </c>
      <c r="G427" s="64" t="s">
        <v>1564</v>
      </c>
    </row>
    <row r="428" spans="1:7" ht="27" customHeight="1" x14ac:dyDescent="0.4">
      <c r="A428" s="65">
        <v>536</v>
      </c>
      <c r="B428" s="66" t="s">
        <v>1075</v>
      </c>
      <c r="C428" s="65" t="s">
        <v>395</v>
      </c>
      <c r="D428" s="67" t="s">
        <v>480</v>
      </c>
      <c r="E428" s="67" t="s">
        <v>770</v>
      </c>
      <c r="F428" s="64" t="s">
        <v>971</v>
      </c>
      <c r="G428" s="64" t="s">
        <v>1565</v>
      </c>
    </row>
    <row r="429" spans="1:7" ht="27" customHeight="1" x14ac:dyDescent="0.4">
      <c r="A429" s="65">
        <v>537</v>
      </c>
      <c r="B429" s="66" t="s">
        <v>1076</v>
      </c>
      <c r="C429" s="65" t="s">
        <v>1077</v>
      </c>
      <c r="D429" s="67" t="s">
        <v>480</v>
      </c>
      <c r="E429" s="67" t="s">
        <v>770</v>
      </c>
      <c r="F429" s="64" t="s">
        <v>971</v>
      </c>
      <c r="G429" s="64" t="s">
        <v>1566</v>
      </c>
    </row>
    <row r="430" spans="1:7" ht="27" customHeight="1" x14ac:dyDescent="0.4">
      <c r="A430" s="65">
        <v>543</v>
      </c>
      <c r="B430" s="66" t="s">
        <v>1078</v>
      </c>
      <c r="C430" s="65" t="s">
        <v>396</v>
      </c>
      <c r="D430" s="67" t="s">
        <v>481</v>
      </c>
      <c r="E430" s="67" t="s">
        <v>783</v>
      </c>
      <c r="F430" s="64" t="s">
        <v>971</v>
      </c>
      <c r="G430" s="64" t="s">
        <v>1567</v>
      </c>
    </row>
    <row r="431" spans="1:7" ht="27" customHeight="1" x14ac:dyDescent="0.4">
      <c r="A431" s="65">
        <v>544</v>
      </c>
      <c r="B431" s="66" t="s">
        <v>1079</v>
      </c>
      <c r="C431" s="65" t="s">
        <v>397</v>
      </c>
      <c r="D431" s="67" t="s">
        <v>481</v>
      </c>
      <c r="E431" s="67" t="s">
        <v>783</v>
      </c>
      <c r="F431" s="64" t="s">
        <v>971</v>
      </c>
      <c r="G431" s="64" t="s">
        <v>1568</v>
      </c>
    </row>
    <row r="432" spans="1:7" ht="27" customHeight="1" x14ac:dyDescent="0.4">
      <c r="A432" s="65">
        <v>545</v>
      </c>
      <c r="B432" s="66" t="s">
        <v>1080</v>
      </c>
      <c r="C432" s="65" t="s">
        <v>1081</v>
      </c>
      <c r="D432" s="67" t="s">
        <v>481</v>
      </c>
      <c r="E432" s="67" t="s">
        <v>795</v>
      </c>
      <c r="F432" s="64" t="s">
        <v>971</v>
      </c>
      <c r="G432" s="64" t="s">
        <v>1569</v>
      </c>
    </row>
    <row r="433" spans="1:7" ht="27" customHeight="1" x14ac:dyDescent="0.4">
      <c r="A433" s="65">
        <v>546</v>
      </c>
      <c r="B433" s="66" t="s">
        <v>1082</v>
      </c>
      <c r="C433" s="65" t="s">
        <v>1083</v>
      </c>
      <c r="D433" s="67" t="s">
        <v>481</v>
      </c>
      <c r="E433" s="67" t="s">
        <v>795</v>
      </c>
      <c r="F433" s="64" t="s">
        <v>971</v>
      </c>
      <c r="G433" s="64" t="s">
        <v>1570</v>
      </c>
    </row>
    <row r="434" spans="1:7" ht="27" customHeight="1" x14ac:dyDescent="0.4">
      <c r="A434" s="65">
        <v>547</v>
      </c>
      <c r="B434" s="66" t="s">
        <v>1084</v>
      </c>
      <c r="C434" s="65" t="s">
        <v>1085</v>
      </c>
      <c r="D434" s="67" t="s">
        <v>481</v>
      </c>
      <c r="E434" s="67" t="s">
        <v>795</v>
      </c>
      <c r="F434" s="64" t="s">
        <v>971</v>
      </c>
      <c r="G434" s="64" t="s">
        <v>1571</v>
      </c>
    </row>
    <row r="435" spans="1:7" ht="27" customHeight="1" x14ac:dyDescent="0.4">
      <c r="A435" s="65">
        <v>548</v>
      </c>
      <c r="B435" s="66" t="s">
        <v>1086</v>
      </c>
      <c r="C435" s="65" t="s">
        <v>398</v>
      </c>
      <c r="D435" s="67" t="s">
        <v>481</v>
      </c>
      <c r="E435" s="67" t="s">
        <v>795</v>
      </c>
      <c r="F435" s="64" t="s">
        <v>971</v>
      </c>
      <c r="G435" s="64" t="s">
        <v>1572</v>
      </c>
    </row>
    <row r="436" spans="1:7" ht="27" customHeight="1" x14ac:dyDescent="0.4">
      <c r="A436" s="65">
        <v>549</v>
      </c>
      <c r="B436" s="66" t="s">
        <v>1087</v>
      </c>
      <c r="C436" s="65" t="s">
        <v>399</v>
      </c>
      <c r="D436" s="67" t="s">
        <v>481</v>
      </c>
      <c r="E436" s="67" t="s">
        <v>795</v>
      </c>
      <c r="F436" s="64" t="s">
        <v>971</v>
      </c>
      <c r="G436" s="64" t="s">
        <v>1573</v>
      </c>
    </row>
    <row r="437" spans="1:7" ht="27" customHeight="1" x14ac:dyDescent="0.4">
      <c r="A437" s="65">
        <v>550</v>
      </c>
      <c r="B437" s="66" t="s">
        <v>1088</v>
      </c>
      <c r="C437" s="65" t="s">
        <v>400</v>
      </c>
      <c r="D437" s="67" t="s">
        <v>481</v>
      </c>
      <c r="E437" s="67" t="s">
        <v>795</v>
      </c>
      <c r="F437" s="64" t="s">
        <v>971</v>
      </c>
      <c r="G437" s="64" t="s">
        <v>1574</v>
      </c>
    </row>
    <row r="438" spans="1:7" ht="27" customHeight="1" x14ac:dyDescent="0.4">
      <c r="A438" s="65">
        <v>551</v>
      </c>
      <c r="B438" s="66" t="s">
        <v>1089</v>
      </c>
      <c r="C438" s="65" t="s">
        <v>401</v>
      </c>
      <c r="D438" s="67" t="s">
        <v>481</v>
      </c>
      <c r="E438" s="67" t="s">
        <v>795</v>
      </c>
      <c r="F438" s="64" t="s">
        <v>971</v>
      </c>
      <c r="G438" s="64" t="s">
        <v>1575</v>
      </c>
    </row>
    <row r="439" spans="1:7" ht="27" customHeight="1" x14ac:dyDescent="0.4">
      <c r="A439" s="65">
        <v>552</v>
      </c>
      <c r="B439" s="66" t="s">
        <v>1090</v>
      </c>
      <c r="C439" s="65" t="s">
        <v>402</v>
      </c>
      <c r="D439" s="67" t="s">
        <v>481</v>
      </c>
      <c r="E439" s="67" t="s">
        <v>795</v>
      </c>
      <c r="F439" s="64" t="s">
        <v>971</v>
      </c>
      <c r="G439" s="64" t="s">
        <v>1576</v>
      </c>
    </row>
    <row r="440" spans="1:7" ht="27" customHeight="1" x14ac:dyDescent="0.4">
      <c r="A440" s="65">
        <v>553</v>
      </c>
      <c r="B440" s="66" t="s">
        <v>1091</v>
      </c>
      <c r="C440" s="65" t="s">
        <v>1092</v>
      </c>
      <c r="D440" s="67" t="s">
        <v>481</v>
      </c>
      <c r="E440" s="67" t="s">
        <v>795</v>
      </c>
      <c r="F440" s="64" t="s">
        <v>971</v>
      </c>
      <c r="G440" s="64" t="s">
        <v>1577</v>
      </c>
    </row>
    <row r="441" spans="1:7" ht="27" customHeight="1" x14ac:dyDescent="0.4">
      <c r="A441" s="65">
        <v>554</v>
      </c>
      <c r="B441" s="66" t="s">
        <v>1093</v>
      </c>
      <c r="C441" s="65" t="s">
        <v>403</v>
      </c>
      <c r="D441" s="67" t="s">
        <v>481</v>
      </c>
      <c r="E441" s="67" t="s">
        <v>795</v>
      </c>
      <c r="F441" s="64" t="s">
        <v>971</v>
      </c>
      <c r="G441" s="64" t="s">
        <v>1578</v>
      </c>
    </row>
    <row r="442" spans="1:7" ht="27" customHeight="1" x14ac:dyDescent="0.4">
      <c r="A442" s="65">
        <v>556</v>
      </c>
      <c r="B442" s="66" t="s">
        <v>1094</v>
      </c>
      <c r="C442" s="65" t="s">
        <v>404</v>
      </c>
      <c r="D442" s="67" t="s">
        <v>481</v>
      </c>
      <c r="E442" s="67" t="s">
        <v>795</v>
      </c>
      <c r="F442" s="64" t="s">
        <v>971</v>
      </c>
      <c r="G442" s="64" t="s">
        <v>1579</v>
      </c>
    </row>
    <row r="443" spans="1:7" ht="27" customHeight="1" x14ac:dyDescent="0.4">
      <c r="A443" s="65">
        <v>557</v>
      </c>
      <c r="B443" s="66" t="s">
        <v>1095</v>
      </c>
      <c r="C443" s="65" t="s">
        <v>405</v>
      </c>
      <c r="D443" s="67" t="s">
        <v>481</v>
      </c>
      <c r="E443" s="67" t="s">
        <v>795</v>
      </c>
      <c r="F443" s="64" t="s">
        <v>971</v>
      </c>
      <c r="G443" s="64" t="s">
        <v>1580</v>
      </c>
    </row>
    <row r="444" spans="1:7" ht="27" customHeight="1" x14ac:dyDescent="0.4">
      <c r="A444" s="65">
        <v>558</v>
      </c>
      <c r="B444" s="66" t="s">
        <v>1096</v>
      </c>
      <c r="C444" s="65" t="s">
        <v>406</v>
      </c>
      <c r="D444" s="67" t="s">
        <v>481</v>
      </c>
      <c r="E444" s="67" t="s">
        <v>795</v>
      </c>
      <c r="F444" s="64" t="s">
        <v>971</v>
      </c>
      <c r="G444" s="64" t="s">
        <v>1581</v>
      </c>
    </row>
    <row r="445" spans="1:7" ht="27" customHeight="1" x14ac:dyDescent="0.4">
      <c r="A445" s="65">
        <v>559</v>
      </c>
      <c r="B445" s="66" t="s">
        <v>26</v>
      </c>
      <c r="C445" s="65" t="s">
        <v>1097</v>
      </c>
      <c r="D445" s="67" t="s">
        <v>481</v>
      </c>
      <c r="E445" s="67" t="s">
        <v>795</v>
      </c>
      <c r="F445" s="64" t="s">
        <v>971</v>
      </c>
      <c r="G445" s="64" t="s">
        <v>1582</v>
      </c>
    </row>
    <row r="446" spans="1:7" ht="27" customHeight="1" x14ac:dyDescent="0.4">
      <c r="A446" s="65">
        <v>565</v>
      </c>
      <c r="B446" s="66" t="s">
        <v>1098</v>
      </c>
      <c r="C446" s="65" t="s">
        <v>407</v>
      </c>
      <c r="D446" s="67" t="s">
        <v>482</v>
      </c>
      <c r="E446" s="67" t="s">
        <v>828</v>
      </c>
      <c r="F446" s="64" t="s">
        <v>971</v>
      </c>
      <c r="G446" s="64" t="s">
        <v>1583</v>
      </c>
    </row>
    <row r="447" spans="1:7" ht="27" customHeight="1" x14ac:dyDescent="0.4">
      <c r="A447" s="65">
        <v>567</v>
      </c>
      <c r="B447" s="66" t="s">
        <v>1099</v>
      </c>
      <c r="C447" s="65" t="s">
        <v>408</v>
      </c>
      <c r="D447" s="67" t="s">
        <v>482</v>
      </c>
      <c r="E447" s="67" t="s">
        <v>828</v>
      </c>
      <c r="F447" s="64" t="s">
        <v>971</v>
      </c>
      <c r="G447" s="64" t="s">
        <v>1584</v>
      </c>
    </row>
    <row r="448" spans="1:7" ht="27" customHeight="1" x14ac:dyDescent="0.4">
      <c r="A448" s="65">
        <v>568</v>
      </c>
      <c r="B448" s="66" t="s">
        <v>1100</v>
      </c>
      <c r="C448" s="65" t="s">
        <v>409</v>
      </c>
      <c r="D448" s="67" t="s">
        <v>482</v>
      </c>
      <c r="E448" s="67" t="s">
        <v>828</v>
      </c>
      <c r="F448" s="64" t="s">
        <v>971</v>
      </c>
      <c r="G448" s="64" t="s">
        <v>1585</v>
      </c>
    </row>
    <row r="449" spans="1:7" ht="27" customHeight="1" x14ac:dyDescent="0.4">
      <c r="A449" s="65">
        <v>569</v>
      </c>
      <c r="B449" s="66" t="s">
        <v>1101</v>
      </c>
      <c r="C449" s="65" t="s">
        <v>410</v>
      </c>
      <c r="D449" s="67" t="s">
        <v>482</v>
      </c>
      <c r="E449" s="67" t="s">
        <v>835</v>
      </c>
      <c r="F449" s="64" t="s">
        <v>971</v>
      </c>
      <c r="G449" s="64" t="s">
        <v>1586</v>
      </c>
    </row>
    <row r="450" spans="1:7" ht="27" customHeight="1" x14ac:dyDescent="0.4">
      <c r="A450" s="65">
        <v>570</v>
      </c>
      <c r="B450" s="66" t="s">
        <v>1102</v>
      </c>
      <c r="C450" s="65" t="s">
        <v>411</v>
      </c>
      <c r="D450" s="67" t="s">
        <v>482</v>
      </c>
      <c r="E450" s="67" t="s">
        <v>835</v>
      </c>
      <c r="F450" s="64" t="s">
        <v>971</v>
      </c>
      <c r="G450" s="64" t="s">
        <v>1587</v>
      </c>
    </row>
    <row r="451" spans="1:7" ht="27" customHeight="1" x14ac:dyDescent="0.4">
      <c r="A451" s="65">
        <v>571</v>
      </c>
      <c r="B451" s="66" t="s">
        <v>1103</v>
      </c>
      <c r="C451" s="65" t="s">
        <v>412</v>
      </c>
      <c r="D451" s="67" t="s">
        <v>482</v>
      </c>
      <c r="E451" s="67" t="s">
        <v>843</v>
      </c>
      <c r="F451" s="64" t="s">
        <v>971</v>
      </c>
      <c r="G451" s="64" t="s">
        <v>1588</v>
      </c>
    </row>
    <row r="452" spans="1:7" ht="27" customHeight="1" x14ac:dyDescent="0.4">
      <c r="A452" s="65">
        <v>572</v>
      </c>
      <c r="B452" s="66" t="s">
        <v>1104</v>
      </c>
      <c r="C452" s="65" t="s">
        <v>413</v>
      </c>
      <c r="D452" s="67" t="s">
        <v>482</v>
      </c>
      <c r="E452" s="67" t="s">
        <v>847</v>
      </c>
      <c r="F452" s="64" t="s">
        <v>971</v>
      </c>
      <c r="G452" s="64" t="s">
        <v>1589</v>
      </c>
    </row>
    <row r="453" spans="1:7" ht="27" customHeight="1" x14ac:dyDescent="0.4">
      <c r="A453" s="65">
        <v>573</v>
      </c>
      <c r="B453" s="66" t="s">
        <v>1105</v>
      </c>
      <c r="C453" s="65" t="s">
        <v>414</v>
      </c>
      <c r="D453" s="67" t="s">
        <v>482</v>
      </c>
      <c r="E453" s="67" t="s">
        <v>847</v>
      </c>
      <c r="F453" s="64" t="s">
        <v>971</v>
      </c>
      <c r="G453" s="64" t="s">
        <v>1590</v>
      </c>
    </row>
    <row r="454" spans="1:7" ht="27" customHeight="1" x14ac:dyDescent="0.4">
      <c r="A454" s="65">
        <v>579</v>
      </c>
      <c r="B454" s="66" t="s">
        <v>1106</v>
      </c>
      <c r="C454" s="65" t="s">
        <v>415</v>
      </c>
      <c r="D454" s="67" t="s">
        <v>483</v>
      </c>
      <c r="E454" s="67" t="s">
        <v>858</v>
      </c>
      <c r="F454" s="64" t="s">
        <v>971</v>
      </c>
      <c r="G454" s="64" t="s">
        <v>1591</v>
      </c>
    </row>
    <row r="455" spans="1:7" ht="27" customHeight="1" x14ac:dyDescent="0.4">
      <c r="A455" s="65">
        <v>580</v>
      </c>
      <c r="B455" s="66" t="s">
        <v>1107</v>
      </c>
      <c r="C455" s="65" t="s">
        <v>416</v>
      </c>
      <c r="D455" s="67" t="s">
        <v>483</v>
      </c>
      <c r="E455" s="67" t="s">
        <v>858</v>
      </c>
      <c r="F455" s="64" t="s">
        <v>971</v>
      </c>
      <c r="G455" s="64" t="s">
        <v>1592</v>
      </c>
    </row>
    <row r="456" spans="1:7" ht="27" customHeight="1" x14ac:dyDescent="0.4">
      <c r="A456" s="65">
        <v>581</v>
      </c>
      <c r="B456" s="66" t="s">
        <v>1108</v>
      </c>
      <c r="C456" s="65" t="s">
        <v>417</v>
      </c>
      <c r="D456" s="67" t="s">
        <v>483</v>
      </c>
      <c r="E456" s="67" t="s">
        <v>858</v>
      </c>
      <c r="F456" s="64" t="s">
        <v>971</v>
      </c>
      <c r="G456" s="64" t="s">
        <v>1593</v>
      </c>
    </row>
    <row r="457" spans="1:7" ht="27" customHeight="1" x14ac:dyDescent="0.4">
      <c r="A457" s="65">
        <v>582</v>
      </c>
      <c r="B457" s="66" t="s">
        <v>1109</v>
      </c>
      <c r="C457" s="65" t="s">
        <v>418</v>
      </c>
      <c r="D457" s="67" t="s">
        <v>483</v>
      </c>
      <c r="E457" s="67" t="s">
        <v>858</v>
      </c>
      <c r="F457" s="64" t="s">
        <v>971</v>
      </c>
      <c r="G457" s="64" t="s">
        <v>1594</v>
      </c>
    </row>
    <row r="458" spans="1:7" ht="27" customHeight="1" x14ac:dyDescent="0.4">
      <c r="A458" s="65">
        <v>583</v>
      </c>
      <c r="B458" s="66" t="s">
        <v>1110</v>
      </c>
      <c r="C458" s="65" t="s">
        <v>419</v>
      </c>
      <c r="D458" s="67" t="s">
        <v>483</v>
      </c>
      <c r="E458" s="67" t="s">
        <v>858</v>
      </c>
      <c r="F458" s="64" t="s">
        <v>971</v>
      </c>
      <c r="G458" s="64" t="s">
        <v>1595</v>
      </c>
    </row>
    <row r="459" spans="1:7" ht="27" customHeight="1" x14ac:dyDescent="0.4">
      <c r="A459" s="65">
        <v>584</v>
      </c>
      <c r="B459" s="66" t="s">
        <v>1111</v>
      </c>
      <c r="C459" s="65" t="s">
        <v>420</v>
      </c>
      <c r="D459" s="67" t="s">
        <v>483</v>
      </c>
      <c r="E459" s="67" t="s">
        <v>858</v>
      </c>
      <c r="F459" s="64" t="s">
        <v>971</v>
      </c>
      <c r="G459" s="64" t="s">
        <v>1596</v>
      </c>
    </row>
    <row r="460" spans="1:7" ht="27" customHeight="1" x14ac:dyDescent="0.4">
      <c r="A460" s="65">
        <v>586</v>
      </c>
      <c r="B460" s="66" t="s">
        <v>1112</v>
      </c>
      <c r="C460" s="65" t="s">
        <v>421</v>
      </c>
      <c r="D460" s="67" t="s">
        <v>483</v>
      </c>
      <c r="E460" s="67" t="s">
        <v>858</v>
      </c>
      <c r="F460" s="64" t="s">
        <v>971</v>
      </c>
      <c r="G460" s="64" t="s">
        <v>1597</v>
      </c>
    </row>
    <row r="461" spans="1:7" ht="27" customHeight="1" x14ac:dyDescent="0.4">
      <c r="A461" s="65">
        <v>587</v>
      </c>
      <c r="B461" s="66" t="s">
        <v>1113</v>
      </c>
      <c r="C461" s="65" t="s">
        <v>422</v>
      </c>
      <c r="D461" s="67" t="s">
        <v>483</v>
      </c>
      <c r="E461" s="67" t="s">
        <v>858</v>
      </c>
      <c r="F461" s="64" t="s">
        <v>971</v>
      </c>
      <c r="G461" s="64" t="s">
        <v>1598</v>
      </c>
    </row>
    <row r="462" spans="1:7" ht="27" customHeight="1" x14ac:dyDescent="0.4">
      <c r="A462" s="65">
        <v>590</v>
      </c>
      <c r="B462" s="66" t="s">
        <v>1114</v>
      </c>
      <c r="C462" s="65" t="s">
        <v>423</v>
      </c>
      <c r="D462" s="67" t="s">
        <v>483</v>
      </c>
      <c r="E462" s="67" t="s">
        <v>877</v>
      </c>
      <c r="F462" s="64" t="s">
        <v>971</v>
      </c>
      <c r="G462" s="64" t="s">
        <v>1599</v>
      </c>
    </row>
    <row r="463" spans="1:7" ht="27" customHeight="1" x14ac:dyDescent="0.4">
      <c r="A463" s="65">
        <v>591</v>
      </c>
      <c r="B463" s="66" t="s">
        <v>1115</v>
      </c>
      <c r="C463" s="65" t="s">
        <v>1116</v>
      </c>
      <c r="D463" s="67" t="s">
        <v>483</v>
      </c>
      <c r="E463" s="67" t="s">
        <v>877</v>
      </c>
      <c r="F463" s="64" t="s">
        <v>971</v>
      </c>
      <c r="G463" s="64" t="s">
        <v>1600</v>
      </c>
    </row>
    <row r="464" spans="1:7" ht="27" customHeight="1" x14ac:dyDescent="0.4">
      <c r="A464" s="65">
        <v>593</v>
      </c>
      <c r="B464" s="66" t="s">
        <v>1117</v>
      </c>
      <c r="C464" s="65" t="s">
        <v>1118</v>
      </c>
      <c r="D464" s="67" t="s">
        <v>483</v>
      </c>
      <c r="E464" s="67" t="s">
        <v>877</v>
      </c>
      <c r="F464" s="64" t="s">
        <v>971</v>
      </c>
      <c r="G464" s="64" t="s">
        <v>1601</v>
      </c>
    </row>
    <row r="465" spans="1:7" ht="27" customHeight="1" x14ac:dyDescent="0.4">
      <c r="A465" s="65">
        <v>594</v>
      </c>
      <c r="B465" s="66" t="s">
        <v>1119</v>
      </c>
      <c r="C465" s="65" t="s">
        <v>424</v>
      </c>
      <c r="D465" s="67" t="s">
        <v>483</v>
      </c>
      <c r="E465" s="67" t="s">
        <v>1120</v>
      </c>
      <c r="F465" s="64" t="s">
        <v>971</v>
      </c>
      <c r="G465" s="64" t="s">
        <v>1602</v>
      </c>
    </row>
    <row r="466" spans="1:7" ht="27" customHeight="1" x14ac:dyDescent="0.4">
      <c r="A466" s="65">
        <v>595</v>
      </c>
      <c r="B466" s="66" t="s">
        <v>1121</v>
      </c>
      <c r="C466" s="65" t="s">
        <v>425</v>
      </c>
      <c r="D466" s="67" t="s">
        <v>483</v>
      </c>
      <c r="E466" s="67" t="s">
        <v>1120</v>
      </c>
      <c r="F466" s="64" t="s">
        <v>971</v>
      </c>
      <c r="G466" s="64" t="s">
        <v>1603</v>
      </c>
    </row>
    <row r="467" spans="1:7" ht="27" customHeight="1" x14ac:dyDescent="0.4">
      <c r="A467" s="65">
        <v>596</v>
      </c>
      <c r="B467" s="66" t="s">
        <v>1122</v>
      </c>
      <c r="C467" s="65" t="s">
        <v>426</v>
      </c>
      <c r="D467" s="67" t="s">
        <v>483</v>
      </c>
      <c r="E467" s="67" t="s">
        <v>1120</v>
      </c>
      <c r="F467" s="64" t="s">
        <v>971</v>
      </c>
      <c r="G467" s="64" t="s">
        <v>1604</v>
      </c>
    </row>
    <row r="468" spans="1:7" ht="27" customHeight="1" x14ac:dyDescent="0.4">
      <c r="A468" s="65">
        <v>597</v>
      </c>
      <c r="B468" s="66" t="s">
        <v>1123</v>
      </c>
      <c r="C468" s="65" t="s">
        <v>427</v>
      </c>
      <c r="D468" s="67" t="s">
        <v>483</v>
      </c>
      <c r="E468" s="67" t="s">
        <v>1120</v>
      </c>
      <c r="F468" s="64" t="s">
        <v>971</v>
      </c>
      <c r="G468" s="64" t="s">
        <v>1605</v>
      </c>
    </row>
    <row r="469" spans="1:7" ht="27" customHeight="1" x14ac:dyDescent="0.4">
      <c r="A469" s="65">
        <v>598</v>
      </c>
      <c r="B469" s="66" t="s">
        <v>1124</v>
      </c>
      <c r="C469" s="65" t="s">
        <v>1125</v>
      </c>
      <c r="D469" s="67" t="s">
        <v>483</v>
      </c>
      <c r="E469" s="67" t="s">
        <v>1120</v>
      </c>
      <c r="F469" s="64" t="s">
        <v>971</v>
      </c>
      <c r="G469" s="64" t="s">
        <v>1606</v>
      </c>
    </row>
    <row r="470" spans="1:7" ht="27" customHeight="1" x14ac:dyDescent="0.4">
      <c r="A470" s="65">
        <v>599</v>
      </c>
      <c r="B470" s="66" t="s">
        <v>1126</v>
      </c>
      <c r="C470" s="65" t="s">
        <v>428</v>
      </c>
      <c r="D470" s="67" t="s">
        <v>483</v>
      </c>
      <c r="E470" s="67" t="s">
        <v>1120</v>
      </c>
      <c r="F470" s="64" t="s">
        <v>971</v>
      </c>
      <c r="G470" s="64" t="s">
        <v>1607</v>
      </c>
    </row>
    <row r="471" spans="1:7" ht="27" customHeight="1" x14ac:dyDescent="0.4">
      <c r="A471" s="65">
        <v>600</v>
      </c>
      <c r="B471" s="66" t="s">
        <v>1127</v>
      </c>
      <c r="C471" s="65" t="s">
        <v>429</v>
      </c>
      <c r="D471" s="67" t="s">
        <v>483</v>
      </c>
      <c r="E471" s="67" t="s">
        <v>1120</v>
      </c>
      <c r="F471" s="64" t="s">
        <v>971</v>
      </c>
      <c r="G471" s="64" t="s">
        <v>1608</v>
      </c>
    </row>
    <row r="472" spans="1:7" ht="27" customHeight="1" x14ac:dyDescent="0.4">
      <c r="A472" s="65">
        <v>601</v>
      </c>
      <c r="B472" s="66" t="s">
        <v>1128</v>
      </c>
      <c r="C472" s="65" t="s">
        <v>1129</v>
      </c>
      <c r="D472" s="67" t="s">
        <v>483</v>
      </c>
      <c r="E472" s="67" t="s">
        <v>1120</v>
      </c>
      <c r="F472" s="64" t="s">
        <v>971</v>
      </c>
      <c r="G472" s="64" t="s">
        <v>1609</v>
      </c>
    </row>
    <row r="473" spans="1:7" ht="27" customHeight="1" x14ac:dyDescent="0.4">
      <c r="A473" s="65">
        <v>602</v>
      </c>
      <c r="B473" s="66" t="s">
        <v>1130</v>
      </c>
      <c r="C473" s="65" t="s">
        <v>283</v>
      </c>
      <c r="D473" s="67" t="s">
        <v>483</v>
      </c>
      <c r="E473" s="67" t="s">
        <v>1120</v>
      </c>
      <c r="F473" s="64" t="s">
        <v>971</v>
      </c>
      <c r="G473" s="64" t="s">
        <v>1479</v>
      </c>
    </row>
    <row r="474" spans="1:7" ht="27" customHeight="1" x14ac:dyDescent="0.4">
      <c r="A474" s="65">
        <v>603</v>
      </c>
      <c r="B474" s="66" t="s">
        <v>1131</v>
      </c>
      <c r="C474" s="65" t="s">
        <v>284</v>
      </c>
      <c r="D474" s="67" t="s">
        <v>483</v>
      </c>
      <c r="E474" s="67" t="s">
        <v>1120</v>
      </c>
      <c r="F474" s="64" t="s">
        <v>971</v>
      </c>
      <c r="G474" s="64" t="s">
        <v>1480</v>
      </c>
    </row>
    <row r="475" spans="1:7" ht="27" customHeight="1" x14ac:dyDescent="0.4">
      <c r="A475" s="65">
        <v>610</v>
      </c>
      <c r="B475" s="66" t="s">
        <v>1132</v>
      </c>
      <c r="C475" s="65" t="s">
        <v>430</v>
      </c>
      <c r="D475" s="67" t="s">
        <v>484</v>
      </c>
      <c r="E475" s="67" t="s">
        <v>910</v>
      </c>
      <c r="F475" s="64" t="s">
        <v>971</v>
      </c>
      <c r="G475" s="64" t="s">
        <v>1610</v>
      </c>
    </row>
    <row r="476" spans="1:7" ht="27" customHeight="1" x14ac:dyDescent="0.4">
      <c r="A476" s="65">
        <v>611</v>
      </c>
      <c r="B476" s="66" t="s">
        <v>1133</v>
      </c>
      <c r="C476" s="65" t="s">
        <v>431</v>
      </c>
      <c r="D476" s="67" t="s">
        <v>484</v>
      </c>
      <c r="E476" s="67" t="s">
        <v>910</v>
      </c>
      <c r="F476" s="64" t="s">
        <v>971</v>
      </c>
      <c r="G476" s="64" t="s">
        <v>1611</v>
      </c>
    </row>
    <row r="477" spans="1:7" ht="27" customHeight="1" x14ac:dyDescent="0.4">
      <c r="A477" s="65">
        <v>612</v>
      </c>
      <c r="B477" s="66" t="s">
        <v>1134</v>
      </c>
      <c r="C477" s="65" t="s">
        <v>432</v>
      </c>
      <c r="D477" s="67" t="s">
        <v>484</v>
      </c>
      <c r="E477" s="67" t="s">
        <v>916</v>
      </c>
      <c r="F477" s="64" t="s">
        <v>971</v>
      </c>
      <c r="G477" s="64" t="s">
        <v>1612</v>
      </c>
    </row>
    <row r="478" spans="1:7" ht="27" customHeight="1" x14ac:dyDescent="0.4">
      <c r="A478" s="65">
        <v>613</v>
      </c>
      <c r="B478" s="66" t="s">
        <v>1135</v>
      </c>
      <c r="C478" s="65" t="s">
        <v>433</v>
      </c>
      <c r="D478" s="67" t="s">
        <v>484</v>
      </c>
      <c r="E478" s="67" t="s">
        <v>916</v>
      </c>
      <c r="F478" s="64" t="s">
        <v>971</v>
      </c>
      <c r="G478" s="64" t="s">
        <v>1613</v>
      </c>
    </row>
    <row r="479" spans="1:7" ht="27" customHeight="1" x14ac:dyDescent="0.4">
      <c r="A479" s="65">
        <v>619</v>
      </c>
      <c r="B479" s="66" t="s">
        <v>1136</v>
      </c>
      <c r="C479" s="65" t="s">
        <v>434</v>
      </c>
      <c r="D479" s="67" t="s">
        <v>485</v>
      </c>
      <c r="E479" s="67" t="s">
        <v>921</v>
      </c>
      <c r="F479" s="64" t="s">
        <v>971</v>
      </c>
      <c r="G479" s="64" t="s">
        <v>1614</v>
      </c>
    </row>
    <row r="480" spans="1:7" ht="27" customHeight="1" x14ac:dyDescent="0.4">
      <c r="A480" s="65">
        <v>620</v>
      </c>
      <c r="B480" s="66" t="s">
        <v>1137</v>
      </c>
      <c r="C480" s="65" t="s">
        <v>435</v>
      </c>
      <c r="D480" s="67" t="s">
        <v>485</v>
      </c>
      <c r="E480" s="67" t="s">
        <v>921</v>
      </c>
      <c r="F480" s="64" t="s">
        <v>971</v>
      </c>
      <c r="G480" s="64" t="s">
        <v>1615</v>
      </c>
    </row>
    <row r="481" spans="1:7" ht="27" customHeight="1" x14ac:dyDescent="0.4">
      <c r="A481" s="65">
        <v>621</v>
      </c>
      <c r="B481" s="66" t="s">
        <v>1138</v>
      </c>
      <c r="C481" s="65" t="s">
        <v>1139</v>
      </c>
      <c r="D481" s="67" t="s">
        <v>485</v>
      </c>
      <c r="E481" s="67" t="s">
        <v>921</v>
      </c>
      <c r="F481" s="64" t="s">
        <v>971</v>
      </c>
      <c r="G481" s="64" t="s">
        <v>1616</v>
      </c>
    </row>
    <row r="482" spans="1:7" ht="27" customHeight="1" x14ac:dyDescent="0.4">
      <c r="A482" s="65">
        <v>622</v>
      </c>
      <c r="B482" s="66" t="s">
        <v>1140</v>
      </c>
      <c r="C482" s="65" t="s">
        <v>1141</v>
      </c>
      <c r="D482" s="67" t="s">
        <v>485</v>
      </c>
      <c r="E482" s="67" t="s">
        <v>921</v>
      </c>
      <c r="F482" s="64" t="s">
        <v>971</v>
      </c>
      <c r="G482" s="64" t="s">
        <v>1617</v>
      </c>
    </row>
    <row r="483" spans="1:7" ht="27" customHeight="1" x14ac:dyDescent="0.4">
      <c r="A483" s="65">
        <v>624</v>
      </c>
      <c r="B483" s="66" t="s">
        <v>1142</v>
      </c>
      <c r="C483" s="65" t="s">
        <v>436</v>
      </c>
      <c r="D483" s="67" t="s">
        <v>485</v>
      </c>
      <c r="E483" s="67" t="s">
        <v>921</v>
      </c>
      <c r="F483" s="64" t="s">
        <v>971</v>
      </c>
      <c r="G483" s="64" t="s">
        <v>1618</v>
      </c>
    </row>
    <row r="484" spans="1:7" ht="27" customHeight="1" x14ac:dyDescent="0.4">
      <c r="A484" s="65">
        <v>625</v>
      </c>
      <c r="B484" s="66" t="s">
        <v>1143</v>
      </c>
      <c r="C484" s="65" t="s">
        <v>437</v>
      </c>
      <c r="D484" s="67" t="s">
        <v>485</v>
      </c>
      <c r="E484" s="67" t="s">
        <v>921</v>
      </c>
      <c r="F484" s="64" t="s">
        <v>971</v>
      </c>
      <c r="G484" s="64" t="s">
        <v>1619</v>
      </c>
    </row>
    <row r="485" spans="1:7" ht="27" customHeight="1" x14ac:dyDescent="0.4">
      <c r="A485" s="65">
        <v>626</v>
      </c>
      <c r="B485" s="184" t="s">
        <v>1144</v>
      </c>
      <c r="C485" s="65" t="s">
        <v>1145</v>
      </c>
      <c r="D485" s="67" t="s">
        <v>485</v>
      </c>
      <c r="E485" s="67" t="s">
        <v>921</v>
      </c>
      <c r="F485" s="64" t="s">
        <v>971</v>
      </c>
      <c r="G485" s="64" t="s">
        <v>1481</v>
      </c>
    </row>
    <row r="486" spans="1:7" ht="27" customHeight="1" x14ac:dyDescent="0.4">
      <c r="A486" s="65">
        <v>627</v>
      </c>
      <c r="B486" s="66" t="s">
        <v>1146</v>
      </c>
      <c r="C486" s="65" t="s">
        <v>1147</v>
      </c>
      <c r="D486" s="67" t="s">
        <v>485</v>
      </c>
      <c r="E486" s="67" t="s">
        <v>921</v>
      </c>
      <c r="F486" s="64" t="s">
        <v>971</v>
      </c>
      <c r="G486" s="64" t="s">
        <v>1482</v>
      </c>
    </row>
    <row r="487" spans="1:7" ht="27" customHeight="1" x14ac:dyDescent="0.4">
      <c r="A487" s="65">
        <v>629</v>
      </c>
      <c r="B487" s="66" t="s">
        <v>1148</v>
      </c>
      <c r="C487" s="65" t="s">
        <v>438</v>
      </c>
      <c r="D487" s="67" t="s">
        <v>485</v>
      </c>
      <c r="E487" s="67" t="s">
        <v>921</v>
      </c>
      <c r="F487" s="64" t="s">
        <v>971</v>
      </c>
      <c r="G487" s="64" t="s">
        <v>1620</v>
      </c>
    </row>
    <row r="488" spans="1:7" ht="27" customHeight="1" x14ac:dyDescent="0.4">
      <c r="A488" s="65">
        <v>630</v>
      </c>
      <c r="B488" s="66" t="s">
        <v>1358</v>
      </c>
      <c r="C488" s="65" t="s">
        <v>439</v>
      </c>
      <c r="D488" s="67" t="s">
        <v>485</v>
      </c>
      <c r="E488" s="67" t="s">
        <v>921</v>
      </c>
      <c r="F488" s="64" t="s">
        <v>971</v>
      </c>
      <c r="G488" s="64" t="s">
        <v>1621</v>
      </c>
    </row>
    <row r="489" spans="1:7" ht="27" customHeight="1" x14ac:dyDescent="0.4">
      <c r="A489" s="65">
        <v>636</v>
      </c>
      <c r="B489" s="66" t="s">
        <v>1149</v>
      </c>
      <c r="C489" s="65" t="s">
        <v>1150</v>
      </c>
      <c r="D489" s="67" t="s">
        <v>486</v>
      </c>
      <c r="E489" s="67" t="s">
        <v>945</v>
      </c>
      <c r="F489" s="64" t="s">
        <v>971</v>
      </c>
      <c r="G489" s="64" t="s">
        <v>1622</v>
      </c>
    </row>
    <row r="490" spans="1:7" ht="27" customHeight="1" x14ac:dyDescent="0.4">
      <c r="A490" s="65">
        <v>637</v>
      </c>
      <c r="B490" s="66" t="s">
        <v>1151</v>
      </c>
      <c r="C490" s="65" t="s">
        <v>1152</v>
      </c>
      <c r="D490" s="67" t="s">
        <v>486</v>
      </c>
      <c r="E490" s="67" t="s">
        <v>945</v>
      </c>
      <c r="F490" s="64" t="s">
        <v>971</v>
      </c>
      <c r="G490" s="64" t="s">
        <v>1623</v>
      </c>
    </row>
    <row r="491" spans="1:7" ht="27" customHeight="1" x14ac:dyDescent="0.4">
      <c r="A491" s="65">
        <v>638</v>
      </c>
      <c r="B491" s="66" t="s">
        <v>1153</v>
      </c>
      <c r="C491" s="65" t="s">
        <v>1154</v>
      </c>
      <c r="D491" s="67" t="s">
        <v>486</v>
      </c>
      <c r="E491" s="67" t="s">
        <v>945</v>
      </c>
      <c r="F491" s="64" t="s">
        <v>971</v>
      </c>
      <c r="G491" s="64" t="s">
        <v>1624</v>
      </c>
    </row>
    <row r="492" spans="1:7" ht="27" customHeight="1" x14ac:dyDescent="0.4">
      <c r="A492" s="65">
        <v>639</v>
      </c>
      <c r="B492" s="66" t="s">
        <v>1155</v>
      </c>
      <c r="C492" s="65" t="s">
        <v>440</v>
      </c>
      <c r="D492" s="67" t="s">
        <v>486</v>
      </c>
      <c r="E492" s="67" t="s">
        <v>945</v>
      </c>
      <c r="F492" s="64" t="s">
        <v>971</v>
      </c>
      <c r="G492" s="64" t="s">
        <v>1625</v>
      </c>
    </row>
    <row r="493" spans="1:7" ht="27" customHeight="1" x14ac:dyDescent="0.4">
      <c r="A493" s="65">
        <v>640</v>
      </c>
      <c r="B493" s="66" t="s">
        <v>1156</v>
      </c>
      <c r="C493" s="65" t="s">
        <v>441</v>
      </c>
      <c r="D493" s="67" t="s">
        <v>486</v>
      </c>
      <c r="E493" s="67" t="s">
        <v>945</v>
      </c>
      <c r="F493" s="64" t="s">
        <v>971</v>
      </c>
      <c r="G493" s="64" t="s">
        <v>1626</v>
      </c>
    </row>
    <row r="494" spans="1:7" ht="27" customHeight="1" x14ac:dyDescent="0.4">
      <c r="A494" s="65">
        <v>641</v>
      </c>
      <c r="B494" s="66" t="s">
        <v>1157</v>
      </c>
      <c r="C494" s="65" t="s">
        <v>442</v>
      </c>
      <c r="D494" s="67" t="s">
        <v>486</v>
      </c>
      <c r="E494" s="67" t="s">
        <v>945</v>
      </c>
      <c r="F494" s="64" t="s">
        <v>971</v>
      </c>
      <c r="G494" s="64" t="s">
        <v>1627</v>
      </c>
    </row>
    <row r="495" spans="1:7" ht="27" customHeight="1" x14ac:dyDescent="0.4">
      <c r="A495" s="65">
        <v>642</v>
      </c>
      <c r="B495" s="66" t="s">
        <v>1158</v>
      </c>
      <c r="C495" s="65" t="s">
        <v>1159</v>
      </c>
      <c r="D495" s="67" t="s">
        <v>486</v>
      </c>
      <c r="E495" s="67" t="s">
        <v>945</v>
      </c>
      <c r="F495" s="64" t="s">
        <v>971</v>
      </c>
      <c r="G495" s="64" t="s">
        <v>1628</v>
      </c>
    </row>
    <row r="496" spans="1:7" ht="27" customHeight="1" x14ac:dyDescent="0.4">
      <c r="A496" s="65">
        <v>643</v>
      </c>
      <c r="B496" s="66" t="s">
        <v>1160</v>
      </c>
      <c r="C496" s="65" t="s">
        <v>443</v>
      </c>
      <c r="D496" s="67" t="s">
        <v>486</v>
      </c>
      <c r="E496" s="67" t="s">
        <v>945</v>
      </c>
      <c r="F496" s="64" t="s">
        <v>971</v>
      </c>
      <c r="G496" s="64" t="s">
        <v>1629</v>
      </c>
    </row>
    <row r="497" spans="1:7" ht="27" customHeight="1" x14ac:dyDescent="0.4">
      <c r="A497" s="65">
        <v>644</v>
      </c>
      <c r="B497" s="66" t="s">
        <v>1161</v>
      </c>
      <c r="C497" s="65" t="s">
        <v>444</v>
      </c>
      <c r="D497" s="67" t="s">
        <v>486</v>
      </c>
      <c r="E497" s="67" t="s">
        <v>945</v>
      </c>
      <c r="F497" s="64" t="s">
        <v>971</v>
      </c>
      <c r="G497" s="64" t="s">
        <v>1630</v>
      </c>
    </row>
    <row r="498" spans="1:7" ht="27" customHeight="1" x14ac:dyDescent="0.4">
      <c r="A498" s="65">
        <v>645</v>
      </c>
      <c r="B498" s="66" t="s">
        <v>1162</v>
      </c>
      <c r="C498" s="65" t="s">
        <v>445</v>
      </c>
      <c r="D498" s="67" t="s">
        <v>486</v>
      </c>
      <c r="E498" s="67" t="s">
        <v>945</v>
      </c>
      <c r="F498" s="64" t="s">
        <v>971</v>
      </c>
      <c r="G498" s="64" t="s">
        <v>1631</v>
      </c>
    </row>
    <row r="499" spans="1:7" ht="27" customHeight="1" x14ac:dyDescent="0.4">
      <c r="A499" s="65">
        <v>646</v>
      </c>
      <c r="B499" s="66" t="s">
        <v>1163</v>
      </c>
      <c r="C499" s="65" t="s">
        <v>446</v>
      </c>
      <c r="D499" s="67" t="s">
        <v>486</v>
      </c>
      <c r="E499" s="67" t="s">
        <v>945</v>
      </c>
      <c r="F499" s="64" t="s">
        <v>971</v>
      </c>
      <c r="G499" s="64" t="s">
        <v>1632</v>
      </c>
    </row>
    <row r="500" spans="1:7" ht="27" customHeight="1" x14ac:dyDescent="0.4">
      <c r="A500" s="65">
        <v>647</v>
      </c>
      <c r="B500" s="66" t="s">
        <v>1164</v>
      </c>
      <c r="C500" s="65" t="s">
        <v>447</v>
      </c>
      <c r="D500" s="67" t="s">
        <v>486</v>
      </c>
      <c r="E500" s="67" t="s">
        <v>945</v>
      </c>
      <c r="F500" s="64" t="s">
        <v>971</v>
      </c>
      <c r="G500" s="64" t="s">
        <v>1633</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1634</v>
      </c>
    </row>
    <row r="503" spans="1:7" ht="27" customHeight="1" x14ac:dyDescent="0.4">
      <c r="A503" s="65">
        <v>654</v>
      </c>
      <c r="B503" s="146" t="s">
        <v>1169</v>
      </c>
      <c r="C503" s="147" t="s">
        <v>1170</v>
      </c>
      <c r="D503" s="65" t="s">
        <v>477</v>
      </c>
      <c r="E503" s="65" t="s">
        <v>476</v>
      </c>
      <c r="F503" s="64" t="s">
        <v>1168</v>
      </c>
      <c r="G503" s="64" t="s">
        <v>1509</v>
      </c>
    </row>
    <row r="504" spans="1:7" ht="27" customHeight="1" x14ac:dyDescent="0.4">
      <c r="A504" s="65">
        <v>655</v>
      </c>
      <c r="B504" s="146" t="s">
        <v>1171</v>
      </c>
      <c r="C504" s="147" t="s">
        <v>1172</v>
      </c>
      <c r="D504" s="65" t="s">
        <v>477</v>
      </c>
      <c r="E504" s="65" t="s">
        <v>476</v>
      </c>
      <c r="F504" s="64" t="s">
        <v>1168</v>
      </c>
      <c r="G504" s="64" t="s">
        <v>1635</v>
      </c>
    </row>
    <row r="505" spans="1:7" ht="27" customHeight="1" x14ac:dyDescent="0.4">
      <c r="A505" s="65">
        <v>656</v>
      </c>
      <c r="B505" s="146" t="s">
        <v>1173</v>
      </c>
      <c r="C505" s="147" t="s">
        <v>1174</v>
      </c>
      <c r="D505" s="65" t="s">
        <v>477</v>
      </c>
      <c r="E505" s="65" t="s">
        <v>476</v>
      </c>
      <c r="F505" s="64" t="s">
        <v>1168</v>
      </c>
      <c r="G505" s="64" t="s">
        <v>1636</v>
      </c>
    </row>
    <row r="506" spans="1:7" ht="27" customHeight="1" x14ac:dyDescent="0.4">
      <c r="A506" s="65">
        <v>657</v>
      </c>
      <c r="B506" s="146" t="s">
        <v>1175</v>
      </c>
      <c r="C506" s="147" t="s">
        <v>448</v>
      </c>
      <c r="D506" s="65" t="s">
        <v>477</v>
      </c>
      <c r="E506" s="65" t="s">
        <v>476</v>
      </c>
      <c r="F506" s="64" t="s">
        <v>1168</v>
      </c>
      <c r="G506" s="64" t="s">
        <v>1637</v>
      </c>
    </row>
    <row r="507" spans="1:7" ht="27" customHeight="1" x14ac:dyDescent="0.4">
      <c r="A507" s="65">
        <v>658</v>
      </c>
      <c r="B507" s="146" t="s">
        <v>1176</v>
      </c>
      <c r="C507" s="147" t="s">
        <v>1177</v>
      </c>
      <c r="D507" s="65" t="s">
        <v>477</v>
      </c>
      <c r="E507" s="65" t="s">
        <v>476</v>
      </c>
      <c r="F507" s="64" t="s">
        <v>1168</v>
      </c>
      <c r="G507" s="64" t="s">
        <v>1638</v>
      </c>
    </row>
    <row r="508" spans="1:7" ht="27" customHeight="1" x14ac:dyDescent="0.4">
      <c r="A508" s="65">
        <v>659</v>
      </c>
      <c r="B508" s="146" t="s">
        <v>1178</v>
      </c>
      <c r="C508" s="147" t="s">
        <v>1179</v>
      </c>
      <c r="D508" s="65" t="s">
        <v>477</v>
      </c>
      <c r="E508" s="65" t="s">
        <v>476</v>
      </c>
      <c r="F508" s="64" t="s">
        <v>1168</v>
      </c>
      <c r="G508" s="64" t="s">
        <v>1639</v>
      </c>
    </row>
    <row r="509" spans="1:7" ht="27" customHeight="1" x14ac:dyDescent="0.4">
      <c r="A509" s="65">
        <v>660</v>
      </c>
      <c r="B509" s="146" t="s">
        <v>1180</v>
      </c>
      <c r="C509" s="147" t="s">
        <v>449</v>
      </c>
      <c r="D509" s="65" t="s">
        <v>477</v>
      </c>
      <c r="E509" s="65" t="s">
        <v>476</v>
      </c>
      <c r="F509" s="64" t="s">
        <v>1168</v>
      </c>
      <c r="G509" s="64" t="s">
        <v>1640</v>
      </c>
    </row>
    <row r="510" spans="1:7" ht="27" customHeight="1" x14ac:dyDescent="0.4">
      <c r="A510" s="65">
        <v>661</v>
      </c>
      <c r="B510" s="146" t="s">
        <v>1181</v>
      </c>
      <c r="C510" s="147" t="s">
        <v>1182</v>
      </c>
      <c r="D510" s="65" t="s">
        <v>477</v>
      </c>
      <c r="E510" s="65" t="s">
        <v>476</v>
      </c>
      <c r="F510" s="64" t="s">
        <v>1168</v>
      </c>
      <c r="G510" s="64" t="s">
        <v>1641</v>
      </c>
    </row>
    <row r="511" spans="1:7" ht="27" customHeight="1" x14ac:dyDescent="0.4">
      <c r="A511" s="65">
        <v>662</v>
      </c>
      <c r="B511" s="146" t="s">
        <v>1183</v>
      </c>
      <c r="C511" s="147" t="s">
        <v>1184</v>
      </c>
      <c r="D511" s="65" t="s">
        <v>477</v>
      </c>
      <c r="E511" s="65" t="s">
        <v>476</v>
      </c>
      <c r="F511" s="64" t="s">
        <v>1168</v>
      </c>
      <c r="G511" s="64" t="s">
        <v>1642</v>
      </c>
    </row>
    <row r="512" spans="1:7" ht="27" customHeight="1" x14ac:dyDescent="0.4">
      <c r="A512" s="65">
        <v>663</v>
      </c>
      <c r="B512" s="146" t="s">
        <v>1185</v>
      </c>
      <c r="C512" s="147" t="s">
        <v>1186</v>
      </c>
      <c r="D512" s="65" t="s">
        <v>477</v>
      </c>
      <c r="E512" s="65" t="s">
        <v>476</v>
      </c>
      <c r="F512" s="64" t="s">
        <v>1168</v>
      </c>
      <c r="G512" s="64" t="s">
        <v>1643</v>
      </c>
    </row>
    <row r="513" spans="1:7" ht="27" customHeight="1" x14ac:dyDescent="0.4">
      <c r="A513" s="65">
        <v>664</v>
      </c>
      <c r="B513" s="146" t="s">
        <v>1187</v>
      </c>
      <c r="C513" s="147" t="s">
        <v>1188</v>
      </c>
      <c r="D513" s="65" t="s">
        <v>477</v>
      </c>
      <c r="E513" s="65" t="s">
        <v>476</v>
      </c>
      <c r="F513" s="64" t="s">
        <v>1168</v>
      </c>
      <c r="G513" s="64" t="s">
        <v>1644</v>
      </c>
    </row>
    <row r="514" spans="1:7" ht="27" customHeight="1" x14ac:dyDescent="0.4">
      <c r="A514" s="65">
        <v>665</v>
      </c>
      <c r="B514" s="146" t="s">
        <v>1189</v>
      </c>
      <c r="C514" s="147" t="s">
        <v>1190</v>
      </c>
      <c r="D514" s="65" t="s">
        <v>477</v>
      </c>
      <c r="E514" s="65" t="s">
        <v>476</v>
      </c>
      <c r="F514" s="64" t="s">
        <v>1168</v>
      </c>
      <c r="G514" s="64" t="s">
        <v>1645</v>
      </c>
    </row>
    <row r="515" spans="1:7" ht="27" customHeight="1" x14ac:dyDescent="0.4">
      <c r="A515" s="65">
        <v>666</v>
      </c>
      <c r="B515" s="146" t="s">
        <v>1191</v>
      </c>
      <c r="C515" s="147" t="s">
        <v>1192</v>
      </c>
      <c r="D515" s="65" t="s">
        <v>477</v>
      </c>
      <c r="E515" s="65" t="s">
        <v>476</v>
      </c>
      <c r="F515" s="64" t="s">
        <v>1168</v>
      </c>
      <c r="G515" s="64" t="s">
        <v>1646</v>
      </c>
    </row>
    <row r="516" spans="1:7" ht="27" customHeight="1" x14ac:dyDescent="0.4">
      <c r="A516" s="65">
        <v>667</v>
      </c>
      <c r="B516" s="146" t="s">
        <v>1193</v>
      </c>
      <c r="C516" s="147" t="s">
        <v>450</v>
      </c>
      <c r="D516" s="65" t="s">
        <v>477</v>
      </c>
      <c r="E516" s="65" t="s">
        <v>476</v>
      </c>
      <c r="F516" s="64" t="s">
        <v>1168</v>
      </c>
      <c r="G516" s="64" t="s">
        <v>1513</v>
      </c>
    </row>
    <row r="517" spans="1:7" ht="27" customHeight="1" x14ac:dyDescent="0.4">
      <c r="A517" s="65">
        <v>669</v>
      </c>
      <c r="B517" s="146" t="s">
        <v>1194</v>
      </c>
      <c r="C517" s="147" t="s">
        <v>1195</v>
      </c>
      <c r="D517" s="65" t="s">
        <v>477</v>
      </c>
      <c r="E517" s="65" t="s">
        <v>476</v>
      </c>
      <c r="F517" s="64" t="s">
        <v>1168</v>
      </c>
      <c r="G517" s="64" t="s">
        <v>1647</v>
      </c>
    </row>
    <row r="518" spans="1:7" ht="27" customHeight="1" x14ac:dyDescent="0.4">
      <c r="A518" s="65">
        <v>670</v>
      </c>
      <c r="B518" s="146" t="s">
        <v>1901</v>
      </c>
      <c r="C518" s="147" t="s">
        <v>1196</v>
      </c>
      <c r="D518" s="65" t="s">
        <v>477</v>
      </c>
      <c r="E518" s="65" t="s">
        <v>476</v>
      </c>
      <c r="F518" s="64" t="s">
        <v>1168</v>
      </c>
      <c r="G518" s="64" t="s">
        <v>1648</v>
      </c>
    </row>
    <row r="519" spans="1:7" ht="27" customHeight="1" x14ac:dyDescent="0.4">
      <c r="A519" s="65">
        <v>671</v>
      </c>
      <c r="B519" s="146" t="s">
        <v>1197</v>
      </c>
      <c r="C519" s="147" t="s">
        <v>1198</v>
      </c>
      <c r="D519" s="65" t="s">
        <v>477</v>
      </c>
      <c r="E519" s="65" t="s">
        <v>476</v>
      </c>
      <c r="F519" s="64" t="s">
        <v>1168</v>
      </c>
      <c r="G519" s="64" t="s">
        <v>1649</v>
      </c>
    </row>
    <row r="520" spans="1:7" ht="27" customHeight="1" x14ac:dyDescent="0.4">
      <c r="A520" s="65">
        <v>672</v>
      </c>
      <c r="B520" s="146" t="s">
        <v>1199</v>
      </c>
      <c r="C520" s="147" t="s">
        <v>1200</v>
      </c>
      <c r="D520" s="65" t="s">
        <v>477</v>
      </c>
      <c r="E520" s="65" t="s">
        <v>476</v>
      </c>
      <c r="F520" s="64" t="s">
        <v>1168</v>
      </c>
      <c r="G520" s="64" t="s">
        <v>1650</v>
      </c>
    </row>
    <row r="521" spans="1:7" ht="27" customHeight="1" x14ac:dyDescent="0.4">
      <c r="A521" s="65">
        <v>800</v>
      </c>
      <c r="B521" s="146" t="s">
        <v>1201</v>
      </c>
      <c r="C521" s="147" t="s">
        <v>451</v>
      </c>
      <c r="D521" s="65" t="s">
        <v>477</v>
      </c>
      <c r="E521" s="65" t="s">
        <v>476</v>
      </c>
      <c r="F521" s="64" t="s">
        <v>1168</v>
      </c>
      <c r="G521" s="64" t="s">
        <v>1651</v>
      </c>
    </row>
    <row r="522" spans="1:7" ht="27" customHeight="1" x14ac:dyDescent="0.4">
      <c r="A522" s="65">
        <v>668</v>
      </c>
      <c r="B522" s="146" t="s">
        <v>1202</v>
      </c>
      <c r="C522" s="147" t="s">
        <v>452</v>
      </c>
      <c r="D522" s="65" t="s">
        <v>477</v>
      </c>
      <c r="E522" s="65" t="s">
        <v>628</v>
      </c>
      <c r="F522" s="64" t="s">
        <v>1168</v>
      </c>
      <c r="G522" s="64" t="s">
        <v>1652</v>
      </c>
    </row>
    <row r="523" spans="1:7" ht="27" customHeight="1" x14ac:dyDescent="0.4">
      <c r="A523" s="65">
        <v>674</v>
      </c>
      <c r="B523" s="146" t="s">
        <v>1203</v>
      </c>
      <c r="C523" s="147" t="s">
        <v>1204</v>
      </c>
      <c r="D523" s="65" t="s">
        <v>478</v>
      </c>
      <c r="E523" s="65" t="s">
        <v>636</v>
      </c>
      <c r="F523" s="64" t="s">
        <v>1168</v>
      </c>
      <c r="G523" s="64" t="s">
        <v>1653</v>
      </c>
    </row>
    <row r="524" spans="1:7" ht="27" customHeight="1" x14ac:dyDescent="0.4">
      <c r="A524" s="65">
        <v>675</v>
      </c>
      <c r="B524" s="146" t="s">
        <v>1205</v>
      </c>
      <c r="C524" s="147" t="s">
        <v>1206</v>
      </c>
      <c r="D524" s="65" t="s">
        <v>478</v>
      </c>
      <c r="E524" s="65" t="s">
        <v>636</v>
      </c>
      <c r="F524" s="64" t="s">
        <v>1168</v>
      </c>
      <c r="G524" s="64" t="s">
        <v>1654</v>
      </c>
    </row>
    <row r="525" spans="1:7" ht="27" customHeight="1" x14ac:dyDescent="0.4">
      <c r="A525" s="65">
        <v>676</v>
      </c>
      <c r="B525" s="146" t="s">
        <v>1207</v>
      </c>
      <c r="C525" s="147" t="s">
        <v>1208</v>
      </c>
      <c r="D525" s="65" t="s">
        <v>478</v>
      </c>
      <c r="E525" s="65" t="s">
        <v>636</v>
      </c>
      <c r="F525" s="64" t="s">
        <v>1168</v>
      </c>
      <c r="G525" s="64" t="s">
        <v>1655</v>
      </c>
    </row>
    <row r="526" spans="1:7" ht="27" customHeight="1" x14ac:dyDescent="0.4">
      <c r="A526" s="65">
        <v>677</v>
      </c>
      <c r="B526" s="146" t="s">
        <v>1209</v>
      </c>
      <c r="C526" s="147" t="s">
        <v>1210</v>
      </c>
      <c r="D526" s="65" t="s">
        <v>478</v>
      </c>
      <c r="E526" s="65" t="s">
        <v>636</v>
      </c>
      <c r="F526" s="64" t="s">
        <v>1168</v>
      </c>
      <c r="G526" s="64" t="s">
        <v>1656</v>
      </c>
    </row>
    <row r="527" spans="1:7" ht="27" customHeight="1" x14ac:dyDescent="0.4">
      <c r="A527" s="65">
        <v>681</v>
      </c>
      <c r="B527" s="146" t="s">
        <v>1211</v>
      </c>
      <c r="C527" s="147" t="s">
        <v>1212</v>
      </c>
      <c r="D527" s="65" t="s">
        <v>478</v>
      </c>
      <c r="E527" s="65" t="s">
        <v>666</v>
      </c>
      <c r="F527" s="64" t="s">
        <v>1168</v>
      </c>
      <c r="G527" s="64"/>
    </row>
    <row r="528" spans="1:7" ht="27" customHeight="1" x14ac:dyDescent="0.4">
      <c r="A528" s="65">
        <v>678</v>
      </c>
      <c r="B528" s="146" t="s">
        <v>1213</v>
      </c>
      <c r="C528" s="147" t="s">
        <v>1214</v>
      </c>
      <c r="D528" s="65" t="s">
        <v>478</v>
      </c>
      <c r="E528" s="65" t="s">
        <v>666</v>
      </c>
      <c r="F528" s="64" t="s">
        <v>1168</v>
      </c>
      <c r="G528" s="64" t="s">
        <v>1657</v>
      </c>
    </row>
    <row r="529" spans="1:7" ht="27" customHeight="1" x14ac:dyDescent="0.4">
      <c r="A529" s="65">
        <v>679</v>
      </c>
      <c r="B529" s="146" t="s">
        <v>1215</v>
      </c>
      <c r="C529" s="147" t="s">
        <v>453</v>
      </c>
      <c r="D529" s="65" t="s">
        <v>478</v>
      </c>
      <c r="E529" s="65" t="s">
        <v>666</v>
      </c>
      <c r="F529" s="64" t="s">
        <v>1168</v>
      </c>
      <c r="G529" s="64" t="s">
        <v>1658</v>
      </c>
    </row>
    <row r="530" spans="1:7" ht="27" customHeight="1" x14ac:dyDescent="0.4">
      <c r="A530" s="65">
        <v>680</v>
      </c>
      <c r="B530" s="146" t="s">
        <v>1216</v>
      </c>
      <c r="C530" s="147" t="s">
        <v>1217</v>
      </c>
      <c r="D530" s="65" t="s">
        <v>478</v>
      </c>
      <c r="E530" s="65" t="s">
        <v>636</v>
      </c>
      <c r="F530" s="64" t="s">
        <v>1168</v>
      </c>
      <c r="G530" s="64" t="s">
        <v>1659</v>
      </c>
    </row>
    <row r="531" spans="1:7" ht="27" customHeight="1" x14ac:dyDescent="0.4">
      <c r="A531" s="65">
        <v>686</v>
      </c>
      <c r="B531" s="146" t="s">
        <v>1218</v>
      </c>
      <c r="C531" s="147" t="s">
        <v>1219</v>
      </c>
      <c r="D531" s="65" t="s">
        <v>479</v>
      </c>
      <c r="E531" s="65" t="s">
        <v>692</v>
      </c>
      <c r="F531" s="64" t="s">
        <v>1168</v>
      </c>
      <c r="G531" s="64" t="s">
        <v>1660</v>
      </c>
    </row>
    <row r="532" spans="1:7" ht="27" customHeight="1" x14ac:dyDescent="0.4">
      <c r="A532" s="65">
        <v>687</v>
      </c>
      <c r="B532" s="146" t="s">
        <v>1220</v>
      </c>
      <c r="C532" s="147" t="s">
        <v>454</v>
      </c>
      <c r="D532" s="65" t="s">
        <v>479</v>
      </c>
      <c r="E532" s="65" t="s">
        <v>692</v>
      </c>
      <c r="F532" s="64" t="s">
        <v>1168</v>
      </c>
      <c r="G532" s="64" t="s">
        <v>1661</v>
      </c>
    </row>
    <row r="533" spans="1:7" ht="27" customHeight="1" x14ac:dyDescent="0.4">
      <c r="A533" s="65">
        <v>688</v>
      </c>
      <c r="B533" s="146" t="s">
        <v>1221</v>
      </c>
      <c r="C533" s="147" t="s">
        <v>455</v>
      </c>
      <c r="D533" s="65" t="s">
        <v>479</v>
      </c>
      <c r="E533" s="65" t="s">
        <v>692</v>
      </c>
      <c r="F533" s="64" t="s">
        <v>1168</v>
      </c>
      <c r="G533" s="64" t="s">
        <v>1662</v>
      </c>
    </row>
    <row r="534" spans="1:7" ht="27" customHeight="1" x14ac:dyDescent="0.4">
      <c r="A534" s="65">
        <v>689</v>
      </c>
      <c r="B534" s="146" t="s">
        <v>1222</v>
      </c>
      <c r="C534" s="147" t="s">
        <v>1223</v>
      </c>
      <c r="D534" s="65" t="s">
        <v>479</v>
      </c>
      <c r="E534" s="65" t="s">
        <v>692</v>
      </c>
      <c r="F534" s="64" t="s">
        <v>1168</v>
      </c>
      <c r="G534" s="64" t="s">
        <v>1663</v>
      </c>
    </row>
    <row r="535" spans="1:7" ht="27" customHeight="1" x14ac:dyDescent="0.4">
      <c r="A535" s="65">
        <v>690</v>
      </c>
      <c r="B535" s="146" t="s">
        <v>1224</v>
      </c>
      <c r="C535" s="147" t="s">
        <v>456</v>
      </c>
      <c r="D535" s="65" t="s">
        <v>479</v>
      </c>
      <c r="E535" s="65" t="s">
        <v>711</v>
      </c>
      <c r="F535" s="64" t="s">
        <v>1168</v>
      </c>
      <c r="G535" s="64" t="s">
        <v>1664</v>
      </c>
    </row>
    <row r="536" spans="1:7" ht="27" customHeight="1" x14ac:dyDescent="0.4">
      <c r="A536" s="65">
        <v>691</v>
      </c>
      <c r="B536" s="146" t="s">
        <v>1225</v>
      </c>
      <c r="C536" s="147" t="s">
        <v>457</v>
      </c>
      <c r="D536" s="65" t="s">
        <v>479</v>
      </c>
      <c r="E536" s="65" t="s">
        <v>1051</v>
      </c>
      <c r="F536" s="64" t="s">
        <v>1168</v>
      </c>
      <c r="G536" s="64" t="s">
        <v>1665</v>
      </c>
    </row>
    <row r="537" spans="1:7" ht="27" customHeight="1" x14ac:dyDescent="0.4">
      <c r="A537" s="65">
        <v>697</v>
      </c>
      <c r="B537" s="146" t="s">
        <v>1226</v>
      </c>
      <c r="C537" s="147" t="s">
        <v>1227</v>
      </c>
      <c r="D537" s="65" t="s">
        <v>480</v>
      </c>
      <c r="E537" s="65" t="s">
        <v>736</v>
      </c>
      <c r="F537" s="64" t="s">
        <v>1168</v>
      </c>
      <c r="G537" s="64" t="s">
        <v>1666</v>
      </c>
    </row>
    <row r="538" spans="1:7" ht="27" customHeight="1" x14ac:dyDescent="0.4">
      <c r="A538" s="65">
        <v>698</v>
      </c>
      <c r="B538" s="146" t="s">
        <v>1228</v>
      </c>
      <c r="C538" s="147" t="s">
        <v>1229</v>
      </c>
      <c r="D538" s="65" t="s">
        <v>480</v>
      </c>
      <c r="E538" s="65" t="s">
        <v>736</v>
      </c>
      <c r="F538" s="64" t="s">
        <v>1168</v>
      </c>
      <c r="G538" s="64" t="s">
        <v>1667</v>
      </c>
    </row>
    <row r="539" spans="1:7" ht="27" customHeight="1" x14ac:dyDescent="0.4">
      <c r="A539" s="65">
        <v>699</v>
      </c>
      <c r="B539" s="146" t="s">
        <v>1230</v>
      </c>
      <c r="C539" s="147" t="s">
        <v>1231</v>
      </c>
      <c r="D539" s="65" t="s">
        <v>480</v>
      </c>
      <c r="E539" s="65" t="s">
        <v>736</v>
      </c>
      <c r="F539" s="64" t="s">
        <v>1168</v>
      </c>
      <c r="G539" s="64" t="s">
        <v>1668</v>
      </c>
    </row>
    <row r="540" spans="1:7" ht="27" customHeight="1" x14ac:dyDescent="0.4">
      <c r="A540" s="65">
        <v>700</v>
      </c>
      <c r="B540" s="146" t="s">
        <v>1232</v>
      </c>
      <c r="C540" s="147" t="s">
        <v>458</v>
      </c>
      <c r="D540" s="65" t="s">
        <v>480</v>
      </c>
      <c r="E540" s="65" t="s">
        <v>736</v>
      </c>
      <c r="F540" s="64" t="s">
        <v>1168</v>
      </c>
      <c r="G540" s="64" t="s">
        <v>1669</v>
      </c>
    </row>
    <row r="541" spans="1:7" ht="27" customHeight="1" x14ac:dyDescent="0.4">
      <c r="A541" s="65">
        <v>701</v>
      </c>
      <c r="B541" s="146" t="s">
        <v>1233</v>
      </c>
      <c r="C541" s="147" t="s">
        <v>459</v>
      </c>
      <c r="D541" s="65" t="s">
        <v>480</v>
      </c>
      <c r="E541" s="65" t="s">
        <v>736</v>
      </c>
      <c r="F541" s="64" t="s">
        <v>1168</v>
      </c>
      <c r="G541" s="64" t="s">
        <v>1670</v>
      </c>
    </row>
    <row r="542" spans="1:7" ht="27" customHeight="1" x14ac:dyDescent="0.4">
      <c r="A542" s="65">
        <v>702</v>
      </c>
      <c r="B542" s="146" t="s">
        <v>1234</v>
      </c>
      <c r="C542" s="147" t="s">
        <v>1235</v>
      </c>
      <c r="D542" s="65" t="s">
        <v>480</v>
      </c>
      <c r="E542" s="65" t="s">
        <v>736</v>
      </c>
      <c r="F542" s="64" t="s">
        <v>1168</v>
      </c>
      <c r="G542" s="64" t="s">
        <v>1671</v>
      </c>
    </row>
    <row r="543" spans="1:7" ht="27" customHeight="1" x14ac:dyDescent="0.4">
      <c r="A543" s="65">
        <v>703</v>
      </c>
      <c r="B543" s="146" t="s">
        <v>1236</v>
      </c>
      <c r="C543" s="147" t="s">
        <v>460</v>
      </c>
      <c r="D543" s="65" t="s">
        <v>480</v>
      </c>
      <c r="E543" s="65" t="s">
        <v>770</v>
      </c>
      <c r="F543" s="64" t="s">
        <v>1168</v>
      </c>
      <c r="G543" s="64" t="s">
        <v>1672</v>
      </c>
    </row>
    <row r="544" spans="1:7" ht="27" customHeight="1" x14ac:dyDescent="0.4">
      <c r="A544" s="65">
        <v>709</v>
      </c>
      <c r="B544" s="146" t="s">
        <v>1237</v>
      </c>
      <c r="C544" s="147" t="s">
        <v>461</v>
      </c>
      <c r="D544" s="65" t="s">
        <v>481</v>
      </c>
      <c r="E544" s="65" t="s">
        <v>783</v>
      </c>
      <c r="F544" s="64" t="s">
        <v>1168</v>
      </c>
      <c r="G544" s="64" t="s">
        <v>1673</v>
      </c>
    </row>
    <row r="545" spans="1:7" ht="27" customHeight="1" x14ac:dyDescent="0.4">
      <c r="A545" s="65">
        <v>710</v>
      </c>
      <c r="B545" s="146" t="s">
        <v>1238</v>
      </c>
      <c r="C545" s="147" t="s">
        <v>1239</v>
      </c>
      <c r="D545" s="65" t="s">
        <v>481</v>
      </c>
      <c r="E545" s="65" t="s">
        <v>795</v>
      </c>
      <c r="F545" s="64" t="s">
        <v>1168</v>
      </c>
      <c r="G545" s="64" t="s">
        <v>1674</v>
      </c>
    </row>
    <row r="546" spans="1:7" ht="27" customHeight="1" x14ac:dyDescent="0.4">
      <c r="A546" s="65">
        <v>711</v>
      </c>
      <c r="B546" s="146" t="s">
        <v>1240</v>
      </c>
      <c r="C546" s="147" t="s">
        <v>1241</v>
      </c>
      <c r="D546" s="65" t="s">
        <v>481</v>
      </c>
      <c r="E546" s="65" t="s">
        <v>795</v>
      </c>
      <c r="F546" s="64" t="s">
        <v>1168</v>
      </c>
      <c r="G546" s="64" t="s">
        <v>1675</v>
      </c>
    </row>
    <row r="547" spans="1:7" ht="27" customHeight="1" x14ac:dyDescent="0.4">
      <c r="A547" s="65">
        <v>712</v>
      </c>
      <c r="B547" s="146" t="s">
        <v>1242</v>
      </c>
      <c r="C547" s="147" t="s">
        <v>1243</v>
      </c>
      <c r="D547" s="65" t="s">
        <v>481</v>
      </c>
      <c r="E547" s="65" t="s">
        <v>795</v>
      </c>
      <c r="F547" s="64" t="s">
        <v>1168</v>
      </c>
      <c r="G547" s="64" t="s">
        <v>1676</v>
      </c>
    </row>
    <row r="548" spans="1:7" ht="27" customHeight="1" x14ac:dyDescent="0.4">
      <c r="A548" s="65">
        <v>713</v>
      </c>
      <c r="B548" s="146" t="s">
        <v>1244</v>
      </c>
      <c r="C548" s="147" t="s">
        <v>1245</v>
      </c>
      <c r="D548" s="65" t="s">
        <v>481</v>
      </c>
      <c r="E548" s="65" t="s">
        <v>795</v>
      </c>
      <c r="F548" s="64" t="s">
        <v>1168</v>
      </c>
      <c r="G548" s="64" t="s">
        <v>1677</v>
      </c>
    </row>
    <row r="549" spans="1:7" ht="27" customHeight="1" x14ac:dyDescent="0.4">
      <c r="A549" s="65">
        <v>714</v>
      </c>
      <c r="B549" s="146" t="s">
        <v>1246</v>
      </c>
      <c r="C549" s="147" t="s">
        <v>1247</v>
      </c>
      <c r="D549" s="65" t="s">
        <v>481</v>
      </c>
      <c r="E549" s="65" t="s">
        <v>795</v>
      </c>
      <c r="F549" s="64" t="s">
        <v>1168</v>
      </c>
      <c r="G549" s="64" t="s">
        <v>1678</v>
      </c>
    </row>
    <row r="550" spans="1:7" ht="27" customHeight="1" x14ac:dyDescent="0.4">
      <c r="A550" s="65">
        <v>715</v>
      </c>
      <c r="B550" s="146" t="s">
        <v>1248</v>
      </c>
      <c r="C550" s="147" t="s">
        <v>462</v>
      </c>
      <c r="D550" s="65" t="s">
        <v>481</v>
      </c>
      <c r="E550" s="65" t="s">
        <v>795</v>
      </c>
      <c r="F550" s="64" t="s">
        <v>1168</v>
      </c>
      <c r="G550" s="64" t="s">
        <v>1679</v>
      </c>
    </row>
    <row r="551" spans="1:7" ht="27" customHeight="1" x14ac:dyDescent="0.4">
      <c r="A551" s="65">
        <v>716</v>
      </c>
      <c r="B551" s="146" t="s">
        <v>1249</v>
      </c>
      <c r="C551" s="147" t="s">
        <v>1250</v>
      </c>
      <c r="D551" s="65" t="s">
        <v>481</v>
      </c>
      <c r="E551" s="65" t="s">
        <v>795</v>
      </c>
      <c r="F551" s="64" t="s">
        <v>1168</v>
      </c>
      <c r="G551" s="64" t="s">
        <v>1680</v>
      </c>
    </row>
    <row r="552" spans="1:7" ht="27" customHeight="1" x14ac:dyDescent="0.4">
      <c r="A552" s="65">
        <v>717</v>
      </c>
      <c r="B552" s="146" t="s">
        <v>463</v>
      </c>
      <c r="C552" s="147" t="s">
        <v>1251</v>
      </c>
      <c r="D552" s="65" t="s">
        <v>481</v>
      </c>
      <c r="E552" s="65" t="s">
        <v>795</v>
      </c>
      <c r="F552" s="64" t="s">
        <v>1168</v>
      </c>
      <c r="G552" s="64" t="s">
        <v>1681</v>
      </c>
    </row>
    <row r="553" spans="1:7" ht="27" customHeight="1" x14ac:dyDescent="0.4">
      <c r="A553" s="65">
        <v>723</v>
      </c>
      <c r="B553" s="146" t="s">
        <v>1252</v>
      </c>
      <c r="C553" s="147" t="s">
        <v>1253</v>
      </c>
      <c r="D553" s="65" t="s">
        <v>482</v>
      </c>
      <c r="E553" s="65" t="s">
        <v>828</v>
      </c>
      <c r="F553" s="64" t="s">
        <v>1168</v>
      </c>
      <c r="G553" s="64" t="s">
        <v>1682</v>
      </c>
    </row>
    <row r="554" spans="1:7" ht="27" customHeight="1" x14ac:dyDescent="0.4">
      <c r="A554" s="65">
        <v>724</v>
      </c>
      <c r="B554" s="146" t="s">
        <v>1254</v>
      </c>
      <c r="C554" s="147" t="s">
        <v>464</v>
      </c>
      <c r="D554" s="65" t="s">
        <v>482</v>
      </c>
      <c r="E554" s="65" t="s">
        <v>828</v>
      </c>
      <c r="F554" s="64" t="s">
        <v>1168</v>
      </c>
      <c r="G554" s="64" t="s">
        <v>1585</v>
      </c>
    </row>
    <row r="555" spans="1:7" ht="27" customHeight="1" x14ac:dyDescent="0.4">
      <c r="A555" s="65">
        <v>725</v>
      </c>
      <c r="B555" s="146" t="s">
        <v>1255</v>
      </c>
      <c r="C555" s="147" t="s">
        <v>1256</v>
      </c>
      <c r="D555" s="65" t="s">
        <v>482</v>
      </c>
      <c r="E555" s="65" t="s">
        <v>828</v>
      </c>
      <c r="F555" s="64" t="s">
        <v>1168</v>
      </c>
      <c r="G555" s="64" t="s">
        <v>1683</v>
      </c>
    </row>
    <row r="556" spans="1:7" ht="27" customHeight="1" x14ac:dyDescent="0.4">
      <c r="A556" s="65">
        <v>726</v>
      </c>
      <c r="B556" s="146" t="s">
        <v>1257</v>
      </c>
      <c r="C556" s="147" t="s">
        <v>1258</v>
      </c>
      <c r="D556" s="65" t="s">
        <v>482</v>
      </c>
      <c r="E556" s="65" t="s">
        <v>835</v>
      </c>
      <c r="F556" s="64" t="s">
        <v>1168</v>
      </c>
      <c r="G556" s="64" t="s">
        <v>1684</v>
      </c>
    </row>
    <row r="557" spans="1:7" ht="27" customHeight="1" x14ac:dyDescent="0.4">
      <c r="A557" s="65">
        <v>727</v>
      </c>
      <c r="B557" s="146" t="s">
        <v>1259</v>
      </c>
      <c r="C557" s="147" t="s">
        <v>1260</v>
      </c>
      <c r="D557" s="65" t="s">
        <v>482</v>
      </c>
      <c r="E557" s="65" t="s">
        <v>843</v>
      </c>
      <c r="F557" s="64" t="s">
        <v>1168</v>
      </c>
      <c r="G557" s="64" t="s">
        <v>1685</v>
      </c>
    </row>
    <row r="558" spans="1:7" ht="27" customHeight="1" x14ac:dyDescent="0.4">
      <c r="A558" s="65">
        <v>728</v>
      </c>
      <c r="B558" s="146" t="s">
        <v>1261</v>
      </c>
      <c r="C558" s="147" t="s">
        <v>1262</v>
      </c>
      <c r="D558" s="65" t="s">
        <v>482</v>
      </c>
      <c r="E558" s="65" t="s">
        <v>847</v>
      </c>
      <c r="F558" s="64" t="s">
        <v>1168</v>
      </c>
      <c r="G558" s="64" t="s">
        <v>1686</v>
      </c>
    </row>
    <row r="559" spans="1:7" ht="27" customHeight="1" x14ac:dyDescent="0.4">
      <c r="A559" s="65">
        <v>734</v>
      </c>
      <c r="B559" s="146" t="s">
        <v>1263</v>
      </c>
      <c r="C559" s="147" t="s">
        <v>1264</v>
      </c>
      <c r="D559" s="65" t="s">
        <v>483</v>
      </c>
      <c r="E559" s="65" t="s">
        <v>858</v>
      </c>
      <c r="F559" s="64" t="s">
        <v>1168</v>
      </c>
      <c r="G559" s="64" t="s">
        <v>1687</v>
      </c>
    </row>
    <row r="560" spans="1:7" ht="27" customHeight="1" x14ac:dyDescent="0.4">
      <c r="A560" s="65">
        <v>735</v>
      </c>
      <c r="B560" s="146" t="s">
        <v>1265</v>
      </c>
      <c r="C560" s="147" t="s">
        <v>465</v>
      </c>
      <c r="D560" s="65" t="s">
        <v>483</v>
      </c>
      <c r="E560" s="65" t="s">
        <v>858</v>
      </c>
      <c r="F560" s="64" t="s">
        <v>1168</v>
      </c>
      <c r="G560" s="64" t="s">
        <v>1688</v>
      </c>
    </row>
    <row r="561" spans="1:7" ht="27" customHeight="1" x14ac:dyDescent="0.4">
      <c r="A561" s="65">
        <v>736</v>
      </c>
      <c r="B561" s="146" t="s">
        <v>1266</v>
      </c>
      <c r="C561" s="147" t="s">
        <v>1267</v>
      </c>
      <c r="D561" s="65" t="s">
        <v>483</v>
      </c>
      <c r="E561" s="65" t="s">
        <v>858</v>
      </c>
      <c r="F561" s="64" t="s">
        <v>1168</v>
      </c>
      <c r="G561" s="64" t="s">
        <v>1688</v>
      </c>
    </row>
    <row r="562" spans="1:7" ht="27" customHeight="1" x14ac:dyDescent="0.4">
      <c r="A562" s="65">
        <v>737</v>
      </c>
      <c r="B562" s="146" t="s">
        <v>1268</v>
      </c>
      <c r="C562" s="147" t="s">
        <v>466</v>
      </c>
      <c r="D562" s="65" t="s">
        <v>483</v>
      </c>
      <c r="E562" s="65" t="s">
        <v>858</v>
      </c>
      <c r="F562" s="64" t="s">
        <v>1168</v>
      </c>
      <c r="G562" s="64" t="s">
        <v>1689</v>
      </c>
    </row>
    <row r="563" spans="1:7" ht="27" customHeight="1" x14ac:dyDescent="0.4">
      <c r="A563" s="65">
        <v>738</v>
      </c>
      <c r="B563" s="146" t="s">
        <v>1269</v>
      </c>
      <c r="C563" s="147" t="s">
        <v>467</v>
      </c>
      <c r="D563" s="65" t="s">
        <v>483</v>
      </c>
      <c r="E563" s="65" t="s">
        <v>1120</v>
      </c>
      <c r="F563" s="64" t="s">
        <v>1168</v>
      </c>
      <c r="G563" s="64" t="s">
        <v>1690</v>
      </c>
    </row>
    <row r="564" spans="1:7" ht="27" customHeight="1" x14ac:dyDescent="0.4">
      <c r="A564" s="65">
        <v>739</v>
      </c>
      <c r="B564" s="146" t="s">
        <v>1270</v>
      </c>
      <c r="C564" s="147" t="s">
        <v>468</v>
      </c>
      <c r="D564" s="65" t="s">
        <v>483</v>
      </c>
      <c r="E564" s="65" t="s">
        <v>1120</v>
      </c>
      <c r="F564" s="64" t="s">
        <v>1168</v>
      </c>
      <c r="G564" s="64" t="s">
        <v>1691</v>
      </c>
    </row>
    <row r="565" spans="1:7" ht="27" customHeight="1" x14ac:dyDescent="0.4">
      <c r="A565" s="65">
        <v>740</v>
      </c>
      <c r="B565" s="146" t="s">
        <v>1271</v>
      </c>
      <c r="C565" s="147" t="s">
        <v>469</v>
      </c>
      <c r="D565" s="65" t="s">
        <v>483</v>
      </c>
      <c r="E565" s="65" t="s">
        <v>1272</v>
      </c>
      <c r="F565" s="64" t="s">
        <v>1168</v>
      </c>
      <c r="G565" s="64" t="s">
        <v>1692</v>
      </c>
    </row>
    <row r="566" spans="1:7" ht="27" customHeight="1" x14ac:dyDescent="0.4">
      <c r="A566" s="65">
        <v>742</v>
      </c>
      <c r="B566" s="146" t="s">
        <v>1273</v>
      </c>
      <c r="C566" s="147" t="s">
        <v>1274</v>
      </c>
      <c r="D566" s="65" t="s">
        <v>483</v>
      </c>
      <c r="E566" s="65" t="s">
        <v>1272</v>
      </c>
      <c r="F566" s="64" t="s">
        <v>1168</v>
      </c>
      <c r="G566" s="64" t="s">
        <v>1601</v>
      </c>
    </row>
    <row r="567" spans="1:7" ht="27" customHeight="1" x14ac:dyDescent="0.4">
      <c r="A567" s="65">
        <v>743</v>
      </c>
      <c r="B567" s="146" t="s">
        <v>1275</v>
      </c>
      <c r="C567" s="147" t="s">
        <v>470</v>
      </c>
      <c r="D567" s="65" t="s">
        <v>483</v>
      </c>
      <c r="E567" s="65" t="s">
        <v>1120</v>
      </c>
      <c r="F567" s="64" t="s">
        <v>1168</v>
      </c>
      <c r="G567" s="64" t="s">
        <v>1693</v>
      </c>
    </row>
    <row r="568" spans="1:7" ht="27" customHeight="1" x14ac:dyDescent="0.4">
      <c r="A568" s="65">
        <v>744</v>
      </c>
      <c r="B568" s="146" t="s">
        <v>1276</v>
      </c>
      <c r="C568" s="147" t="s">
        <v>471</v>
      </c>
      <c r="D568" s="65" t="s">
        <v>483</v>
      </c>
      <c r="E568" s="65" t="s">
        <v>1120</v>
      </c>
      <c r="F568" s="64" t="s">
        <v>1168</v>
      </c>
      <c r="G568" s="64" t="s">
        <v>1694</v>
      </c>
    </row>
    <row r="569" spans="1:7" ht="27" customHeight="1" x14ac:dyDescent="0.4">
      <c r="A569" s="65">
        <v>750</v>
      </c>
      <c r="B569" s="146" t="s">
        <v>1277</v>
      </c>
      <c r="C569" s="147" t="s">
        <v>472</v>
      </c>
      <c r="D569" s="65" t="s">
        <v>484</v>
      </c>
      <c r="E569" s="65" t="s">
        <v>1278</v>
      </c>
      <c r="F569" s="64" t="s">
        <v>1168</v>
      </c>
      <c r="G569" s="64" t="s">
        <v>1695</v>
      </c>
    </row>
    <row r="570" spans="1:7" ht="27" customHeight="1" x14ac:dyDescent="0.4">
      <c r="A570" s="65">
        <v>751</v>
      </c>
      <c r="B570" s="146" t="s">
        <v>1279</v>
      </c>
      <c r="C570" s="147" t="s">
        <v>473</v>
      </c>
      <c r="D570" s="65" t="s">
        <v>484</v>
      </c>
      <c r="E570" s="65" t="s">
        <v>916</v>
      </c>
      <c r="F570" s="64" t="s">
        <v>1168</v>
      </c>
      <c r="G570" s="64" t="s">
        <v>1696</v>
      </c>
    </row>
    <row r="571" spans="1:7" ht="27" customHeight="1" x14ac:dyDescent="0.4">
      <c r="A571" s="65">
        <v>757</v>
      </c>
      <c r="B571" s="146" t="s">
        <v>1280</v>
      </c>
      <c r="C571" s="147" t="s">
        <v>1281</v>
      </c>
      <c r="D571" s="65" t="s">
        <v>485</v>
      </c>
      <c r="E571" s="65" t="s">
        <v>921</v>
      </c>
      <c r="F571" s="64" t="s">
        <v>1168</v>
      </c>
      <c r="G571" s="64" t="s">
        <v>1620</v>
      </c>
    </row>
    <row r="572" spans="1:7" ht="27" customHeight="1" x14ac:dyDescent="0.4">
      <c r="A572" s="65">
        <v>758</v>
      </c>
      <c r="B572" s="146" t="s">
        <v>1282</v>
      </c>
      <c r="C572" s="147" t="s">
        <v>1283</v>
      </c>
      <c r="D572" s="65" t="s">
        <v>485</v>
      </c>
      <c r="E572" s="65" t="s">
        <v>921</v>
      </c>
      <c r="F572" s="64" t="s">
        <v>1168</v>
      </c>
      <c r="G572" s="64" t="s">
        <v>1697</v>
      </c>
    </row>
    <row r="573" spans="1:7" ht="27" customHeight="1" x14ac:dyDescent="0.4">
      <c r="A573" s="65">
        <v>759</v>
      </c>
      <c r="B573" s="146" t="s">
        <v>1284</v>
      </c>
      <c r="C573" s="147" t="s">
        <v>474</v>
      </c>
      <c r="D573" s="65" t="s">
        <v>485</v>
      </c>
      <c r="E573" s="65" t="s">
        <v>921</v>
      </c>
      <c r="F573" s="64" t="s">
        <v>1168</v>
      </c>
      <c r="G573" s="64" t="s">
        <v>1698</v>
      </c>
    </row>
    <row r="574" spans="1:7" ht="27" customHeight="1" x14ac:dyDescent="0.4">
      <c r="A574" s="65">
        <v>760</v>
      </c>
      <c r="B574" s="146" t="s">
        <v>1285</v>
      </c>
      <c r="C574" s="147" t="s">
        <v>475</v>
      </c>
      <c r="D574" s="65" t="s">
        <v>485</v>
      </c>
      <c r="E574" s="65" t="s">
        <v>921</v>
      </c>
      <c r="F574" s="64" t="s">
        <v>1168</v>
      </c>
      <c r="G574" s="64" t="s">
        <v>1699</v>
      </c>
    </row>
    <row r="575" spans="1:7" ht="27" customHeight="1" x14ac:dyDescent="0.4">
      <c r="A575" s="65">
        <v>761</v>
      </c>
      <c r="B575" s="146" t="s">
        <v>1286</v>
      </c>
      <c r="C575" s="147" t="s">
        <v>1287</v>
      </c>
      <c r="D575" s="65" t="s">
        <v>485</v>
      </c>
      <c r="E575" s="65" t="s">
        <v>921</v>
      </c>
      <c r="F575" s="64" t="s">
        <v>1168</v>
      </c>
      <c r="G575" s="64" t="s">
        <v>1621</v>
      </c>
    </row>
    <row r="576" spans="1:7" ht="27" customHeight="1" x14ac:dyDescent="0.4">
      <c r="A576" s="65">
        <v>762</v>
      </c>
      <c r="B576" s="146" t="s">
        <v>1288</v>
      </c>
      <c r="C576" s="147" t="s">
        <v>1289</v>
      </c>
      <c r="D576" s="65" t="s">
        <v>485</v>
      </c>
      <c r="E576" s="65" t="s">
        <v>921</v>
      </c>
      <c r="F576" s="64" t="s">
        <v>1168</v>
      </c>
      <c r="G576" s="64" t="s">
        <v>1700</v>
      </c>
    </row>
    <row r="577" spans="1:7" ht="27" customHeight="1" x14ac:dyDescent="0.4">
      <c r="A577" s="65">
        <v>763</v>
      </c>
      <c r="B577" s="146" t="s">
        <v>1290</v>
      </c>
      <c r="C577" s="147" t="s">
        <v>439</v>
      </c>
      <c r="D577" s="65" t="s">
        <v>485</v>
      </c>
      <c r="E577" s="65" t="s">
        <v>921</v>
      </c>
      <c r="F577" s="64" t="s">
        <v>1168</v>
      </c>
      <c r="G577" s="64" t="s">
        <v>1621</v>
      </c>
    </row>
    <row r="578" spans="1:7" ht="27" customHeight="1" x14ac:dyDescent="0.4">
      <c r="A578" s="65">
        <v>768</v>
      </c>
      <c r="B578" s="146" t="s">
        <v>1291</v>
      </c>
      <c r="C578" s="147" t="s">
        <v>1292</v>
      </c>
      <c r="D578" s="65" t="s">
        <v>486</v>
      </c>
      <c r="E578" s="65" t="s">
        <v>945</v>
      </c>
      <c r="F578" s="64" t="s">
        <v>1168</v>
      </c>
      <c r="G578" s="64" t="s">
        <v>1701</v>
      </c>
    </row>
    <row r="579" spans="1:7" ht="27" customHeight="1" x14ac:dyDescent="0.4">
      <c r="A579" s="65">
        <v>769</v>
      </c>
      <c r="B579" s="146" t="s">
        <v>1293</v>
      </c>
      <c r="C579" s="147" t="s">
        <v>1294</v>
      </c>
      <c r="D579" s="65" t="s">
        <v>486</v>
      </c>
      <c r="E579" s="65" t="s">
        <v>945</v>
      </c>
      <c r="F579" s="64" t="s">
        <v>1168</v>
      </c>
      <c r="G579" s="64" t="s">
        <v>1702</v>
      </c>
    </row>
    <row r="580" spans="1:7" ht="27" customHeight="1" x14ac:dyDescent="0.4">
      <c r="A580" s="65">
        <v>771</v>
      </c>
      <c r="B580" s="146" t="s">
        <v>1295</v>
      </c>
      <c r="C580" s="147" t="s">
        <v>1296</v>
      </c>
      <c r="D580" s="65" t="s">
        <v>486</v>
      </c>
      <c r="E580" s="65" t="s">
        <v>945</v>
      </c>
      <c r="F580" s="64" t="s">
        <v>1168</v>
      </c>
      <c r="G580" s="64" t="s">
        <v>1703</v>
      </c>
    </row>
    <row r="581" spans="1:7" ht="27" customHeight="1" x14ac:dyDescent="0.4">
      <c r="A581" s="65">
        <v>772</v>
      </c>
      <c r="B581" s="146" t="s">
        <v>1297</v>
      </c>
      <c r="C581" s="147" t="s">
        <v>1298</v>
      </c>
      <c r="D581" s="65" t="s">
        <v>486</v>
      </c>
      <c r="E581" s="65" t="s">
        <v>945</v>
      </c>
      <c r="F581" s="64" t="s">
        <v>1168</v>
      </c>
      <c r="G581" s="64" t="s">
        <v>1704</v>
      </c>
    </row>
    <row r="582" spans="1:7" ht="27" customHeight="1" x14ac:dyDescent="0.4">
      <c r="A582" s="65">
        <v>773</v>
      </c>
      <c r="B582" s="146" t="s">
        <v>1299</v>
      </c>
      <c r="C582" s="147" t="s">
        <v>1300</v>
      </c>
      <c r="D582" s="65" t="s">
        <v>486</v>
      </c>
      <c r="E582" s="65" t="s">
        <v>945</v>
      </c>
      <c r="F582" s="64" t="s">
        <v>1168</v>
      </c>
      <c r="G582" s="64" t="s">
        <v>1705</v>
      </c>
    </row>
    <row r="583" spans="1:7" ht="27" customHeight="1" x14ac:dyDescent="0.4">
      <c r="A583" s="65">
        <v>774</v>
      </c>
      <c r="B583" s="146" t="s">
        <v>1301</v>
      </c>
      <c r="C583" s="147" t="s">
        <v>1302</v>
      </c>
      <c r="D583" s="65" t="s">
        <v>486</v>
      </c>
      <c r="E583" s="65" t="s">
        <v>945</v>
      </c>
      <c r="F583" s="64" t="s">
        <v>1168</v>
      </c>
      <c r="G583" s="64" t="s">
        <v>1706</v>
      </c>
    </row>
    <row r="584" spans="1:7" ht="27" customHeight="1" x14ac:dyDescent="0.4">
      <c r="A584" s="65">
        <v>775</v>
      </c>
      <c r="B584" s="146" t="s">
        <v>1303</v>
      </c>
      <c r="C584" s="147" t="s">
        <v>1304</v>
      </c>
      <c r="D584" s="65" t="s">
        <v>486</v>
      </c>
      <c r="E584" s="65" t="s">
        <v>945</v>
      </c>
      <c r="F584" s="64" t="s">
        <v>1168</v>
      </c>
      <c r="G584" s="64" t="s">
        <v>1707</v>
      </c>
    </row>
    <row r="585" spans="1:7" ht="27" customHeight="1" x14ac:dyDescent="0.4">
      <c r="A585" s="89" t="s">
        <v>27</v>
      </c>
      <c r="B585" s="89"/>
      <c r="C585" s="145"/>
      <c r="D585" s="89"/>
      <c r="E585" s="89"/>
      <c r="F585" s="71"/>
      <c r="G585" s="71"/>
    </row>
    <row r="586" spans="1:7" ht="27" customHeight="1" x14ac:dyDescent="0.4">
      <c r="A586" s="65">
        <v>781</v>
      </c>
      <c r="B586" s="146" t="s">
        <v>1305</v>
      </c>
      <c r="C586" s="147" t="s">
        <v>1306</v>
      </c>
      <c r="D586" s="65" t="s">
        <v>477</v>
      </c>
      <c r="E586" s="65" t="s">
        <v>476</v>
      </c>
      <c r="F586" s="64" t="s">
        <v>1307</v>
      </c>
      <c r="G586" s="64" t="s">
        <v>1708</v>
      </c>
    </row>
    <row r="587" spans="1:7" ht="27" customHeight="1" x14ac:dyDescent="0.4">
      <c r="A587" s="65">
        <v>782</v>
      </c>
      <c r="B587" s="146" t="s">
        <v>1308</v>
      </c>
      <c r="C587" s="147" t="s">
        <v>1309</v>
      </c>
      <c r="D587" s="65" t="s">
        <v>477</v>
      </c>
      <c r="E587" s="65" t="s">
        <v>476</v>
      </c>
      <c r="F587" s="64" t="s">
        <v>1307</v>
      </c>
      <c r="G587" s="64" t="s">
        <v>1709</v>
      </c>
    </row>
    <row r="588" spans="1:7" ht="27" customHeight="1" x14ac:dyDescent="0.4">
      <c r="A588" s="65">
        <v>783</v>
      </c>
      <c r="B588" s="146" t="s">
        <v>1310</v>
      </c>
      <c r="C588" s="147" t="s">
        <v>1311</v>
      </c>
      <c r="D588" s="65" t="s">
        <v>477</v>
      </c>
      <c r="E588" s="65" t="s">
        <v>476</v>
      </c>
      <c r="F588" s="64" t="s">
        <v>1307</v>
      </c>
      <c r="G588" s="64" t="s">
        <v>1710</v>
      </c>
    </row>
    <row r="589" spans="1:7" ht="27" customHeight="1" x14ac:dyDescent="0.4">
      <c r="A589" s="65">
        <v>784</v>
      </c>
      <c r="B589" s="146" t="s">
        <v>1312</v>
      </c>
      <c r="C589" s="147" t="s">
        <v>1313</v>
      </c>
      <c r="D589" s="65" t="s">
        <v>477</v>
      </c>
      <c r="E589" s="65" t="s">
        <v>476</v>
      </c>
      <c r="F589" s="64" t="s">
        <v>1307</v>
      </c>
      <c r="G589" s="64" t="s">
        <v>1711</v>
      </c>
    </row>
    <row r="590" spans="1:7" ht="27" customHeight="1" x14ac:dyDescent="0.4">
      <c r="A590" s="65">
        <v>785</v>
      </c>
      <c r="B590" s="146" t="s">
        <v>1314</v>
      </c>
      <c r="C590" s="147" t="s">
        <v>1315</v>
      </c>
      <c r="D590" s="65" t="s">
        <v>477</v>
      </c>
      <c r="E590" s="65" t="s">
        <v>476</v>
      </c>
      <c r="F590" s="64" t="s">
        <v>1307</v>
      </c>
      <c r="G590" s="64" t="s">
        <v>1712</v>
      </c>
    </row>
    <row r="591" spans="1:7" ht="27" customHeight="1" x14ac:dyDescent="0.4">
      <c r="A591" s="65">
        <v>786</v>
      </c>
      <c r="B591" s="146" t="s">
        <v>1316</v>
      </c>
      <c r="C591" s="147" t="s">
        <v>1317</v>
      </c>
      <c r="D591" s="65" t="s">
        <v>477</v>
      </c>
      <c r="E591" s="65" t="s">
        <v>476</v>
      </c>
      <c r="F591" s="64" t="s">
        <v>1307</v>
      </c>
      <c r="G591" s="64" t="s">
        <v>1713</v>
      </c>
    </row>
    <row r="592" spans="1:7" ht="27" customHeight="1" x14ac:dyDescent="0.4">
      <c r="A592" s="65">
        <v>795</v>
      </c>
      <c r="B592" s="146" t="s">
        <v>1318</v>
      </c>
      <c r="C592" s="147" t="s">
        <v>1319</v>
      </c>
      <c r="D592" s="65" t="s">
        <v>477</v>
      </c>
      <c r="E592" s="65" t="s">
        <v>476</v>
      </c>
      <c r="F592" s="64" t="s">
        <v>1307</v>
      </c>
      <c r="G592" s="64" t="s">
        <v>1714</v>
      </c>
    </row>
    <row r="593" spans="1:7" ht="27" customHeight="1" x14ac:dyDescent="0.4">
      <c r="A593" s="65">
        <v>796</v>
      </c>
      <c r="B593" s="146" t="s">
        <v>1320</v>
      </c>
      <c r="C593" s="147" t="s">
        <v>1321</v>
      </c>
      <c r="D593" s="65" t="s">
        <v>477</v>
      </c>
      <c r="E593" s="65" t="s">
        <v>476</v>
      </c>
      <c r="F593" s="64" t="s">
        <v>1307</v>
      </c>
      <c r="G593" s="64" t="s">
        <v>1715</v>
      </c>
    </row>
    <row r="594" spans="1:7" ht="27" customHeight="1" x14ac:dyDescent="0.4">
      <c r="A594" s="65">
        <v>799</v>
      </c>
      <c r="B594" s="146" t="s">
        <v>1322</v>
      </c>
      <c r="C594" s="147" t="s">
        <v>1323</v>
      </c>
      <c r="D594" s="65" t="s">
        <v>477</v>
      </c>
      <c r="E594" s="65" t="s">
        <v>476</v>
      </c>
      <c r="F594" s="64" t="s">
        <v>1307</v>
      </c>
      <c r="G594" s="64" t="s">
        <v>1716</v>
      </c>
    </row>
    <row r="595" spans="1:7" ht="27" customHeight="1" x14ac:dyDescent="0.4">
      <c r="A595" s="65">
        <v>787</v>
      </c>
      <c r="B595" s="146" t="s">
        <v>1324</v>
      </c>
      <c r="C595" s="147" t="s">
        <v>1325</v>
      </c>
      <c r="D595" s="65" t="s">
        <v>478</v>
      </c>
      <c r="E595" s="65" t="s">
        <v>666</v>
      </c>
      <c r="F595" s="64" t="s">
        <v>1307</v>
      </c>
      <c r="G595" s="64" t="s">
        <v>1717</v>
      </c>
    </row>
    <row r="596" spans="1:7" ht="27" customHeight="1" x14ac:dyDescent="0.4">
      <c r="A596" s="65">
        <v>788</v>
      </c>
      <c r="B596" s="146" t="s">
        <v>1326</v>
      </c>
      <c r="C596" s="147" t="s">
        <v>1327</v>
      </c>
      <c r="D596" s="65" t="s">
        <v>480</v>
      </c>
      <c r="E596" s="65" t="s">
        <v>770</v>
      </c>
      <c r="F596" s="64" t="s">
        <v>1307</v>
      </c>
      <c r="G596" s="64" t="s">
        <v>1718</v>
      </c>
    </row>
    <row r="597" spans="1:7" ht="27" customHeight="1" x14ac:dyDescent="0.4">
      <c r="A597" s="65">
        <v>798</v>
      </c>
      <c r="B597" s="146" t="s">
        <v>1328</v>
      </c>
      <c r="C597" s="147" t="s">
        <v>1329</v>
      </c>
      <c r="D597" s="65" t="s">
        <v>477</v>
      </c>
      <c r="E597" s="65" t="s">
        <v>770</v>
      </c>
      <c r="F597" s="64" t="s">
        <v>1307</v>
      </c>
      <c r="G597" s="64" t="s">
        <v>1719</v>
      </c>
    </row>
    <row r="598" spans="1:7" ht="27" customHeight="1" x14ac:dyDescent="0.4">
      <c r="A598" s="65">
        <v>789</v>
      </c>
      <c r="B598" s="146" t="s">
        <v>1330</v>
      </c>
      <c r="C598" s="147" t="s">
        <v>1331</v>
      </c>
      <c r="D598" s="65" t="s">
        <v>481</v>
      </c>
      <c r="E598" s="65" t="s">
        <v>795</v>
      </c>
      <c r="F598" s="64" t="s">
        <v>1307</v>
      </c>
      <c r="G598" s="64" t="s">
        <v>1720</v>
      </c>
    </row>
    <row r="599" spans="1:7" ht="27" customHeight="1" x14ac:dyDescent="0.4">
      <c r="A599" s="65">
        <v>797</v>
      </c>
      <c r="B599" s="146" t="s">
        <v>1332</v>
      </c>
      <c r="C599" s="147" t="s">
        <v>1333</v>
      </c>
      <c r="D599" s="65" t="s">
        <v>481</v>
      </c>
      <c r="E599" s="65" t="s">
        <v>795</v>
      </c>
      <c r="F599" s="64" t="s">
        <v>1307</v>
      </c>
      <c r="G599" s="64" t="s">
        <v>1721</v>
      </c>
    </row>
    <row r="600" spans="1:7" ht="27" customHeight="1" x14ac:dyDescent="0.4">
      <c r="A600" s="65">
        <v>790</v>
      </c>
      <c r="B600" s="146" t="s">
        <v>1334</v>
      </c>
      <c r="C600" s="147" t="s">
        <v>1335</v>
      </c>
      <c r="D600" s="65" t="s">
        <v>486</v>
      </c>
      <c r="E600" s="65" t="s">
        <v>945</v>
      </c>
      <c r="F600" s="64" t="s">
        <v>1307</v>
      </c>
      <c r="G600" s="64" t="s">
        <v>1722</v>
      </c>
    </row>
    <row r="601" spans="1:7" ht="27" customHeight="1" x14ac:dyDescent="0.4">
      <c r="A601" s="65">
        <v>791</v>
      </c>
      <c r="B601" s="146" t="s">
        <v>1336</v>
      </c>
      <c r="C601" s="147" t="s">
        <v>1337</v>
      </c>
      <c r="D601" s="65" t="s">
        <v>486</v>
      </c>
      <c r="E601" s="65" t="s">
        <v>945</v>
      </c>
      <c r="F601" s="64" t="s">
        <v>1307</v>
      </c>
      <c r="G601" s="64" t="s">
        <v>1723</v>
      </c>
    </row>
    <row r="602" spans="1:7" ht="27" customHeight="1" x14ac:dyDescent="0.4">
      <c r="A602" s="65">
        <v>792</v>
      </c>
      <c r="B602" s="146" t="s">
        <v>1338</v>
      </c>
      <c r="C602" s="147" t="s">
        <v>1339</v>
      </c>
      <c r="D602" s="65" t="s">
        <v>479</v>
      </c>
      <c r="E602" s="65" t="s">
        <v>711</v>
      </c>
      <c r="F602" s="64" t="s">
        <v>1307</v>
      </c>
      <c r="G602" s="64" t="s">
        <v>1724</v>
      </c>
    </row>
    <row r="603" spans="1:7" ht="27" customHeight="1" x14ac:dyDescent="0.4">
      <c r="A603" s="65">
        <v>793</v>
      </c>
      <c r="B603" s="146" t="s">
        <v>1340</v>
      </c>
      <c r="C603" s="147" t="s">
        <v>1341</v>
      </c>
      <c r="D603" s="65" t="s">
        <v>484</v>
      </c>
      <c r="E603" s="65" t="s">
        <v>1342</v>
      </c>
      <c r="F603" s="64" t="s">
        <v>1307</v>
      </c>
      <c r="G603" s="64" t="s">
        <v>1725</v>
      </c>
    </row>
    <row r="604" spans="1:7" ht="27" customHeight="1" x14ac:dyDescent="0.4">
      <c r="A604" s="65">
        <v>794</v>
      </c>
      <c r="B604" s="146" t="s">
        <v>1343</v>
      </c>
      <c r="C604" s="147" t="s">
        <v>1344</v>
      </c>
      <c r="D604" s="65" t="s">
        <v>483</v>
      </c>
      <c r="E604" s="65" t="s">
        <v>1278</v>
      </c>
      <c r="F604" s="64" t="s">
        <v>1307</v>
      </c>
      <c r="G604" s="64" t="s">
        <v>1726</v>
      </c>
    </row>
    <row r="605" spans="1:7" ht="27" customHeight="1" x14ac:dyDescent="0.4"/>
    <row r="606" spans="1:7" ht="27" customHeight="1" x14ac:dyDescent="0.4"/>
    <row r="607" spans="1:7" ht="27" customHeight="1" x14ac:dyDescent="0.4"/>
    <row r="608" spans="1:7" ht="27" customHeight="1" x14ac:dyDescent="0.4"/>
    <row r="609" ht="27" customHeight="1" x14ac:dyDescent="0.4"/>
    <row r="610" ht="27" customHeight="1" x14ac:dyDescent="0.4"/>
    <row r="611" ht="27" customHeight="1" x14ac:dyDescent="0.4"/>
  </sheetData>
  <mergeCells count="1">
    <mergeCell ref="A341:F341"/>
  </mergeCells>
  <phoneticPr fontId="1"/>
  <conditionalFormatting sqref="A502:B586">
    <cfRule type="duplicateValues" dxfId="2" priority="3"/>
  </conditionalFormatting>
  <conditionalFormatting sqref="C5">
    <cfRule type="duplicateValues" dxfId="1" priority="2"/>
  </conditionalFormatting>
  <conditionalFormatting sqref="C5:C604">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1456</v>
      </c>
      <c r="L2" s="324" t="s">
        <v>1743</v>
      </c>
      <c r="M2" s="324"/>
      <c r="N2" s="324"/>
      <c r="O2" s="324"/>
      <c r="P2" s="324"/>
      <c r="Q2" s="324"/>
      <c r="R2" s="56"/>
      <c r="S2" s="56"/>
      <c r="T2" s="56"/>
    </row>
    <row r="3" spans="1:24" s="46" customFormat="1" ht="21" customHeight="1" x14ac:dyDescent="0.4">
      <c r="B3" s="90" t="s">
        <v>1371</v>
      </c>
      <c r="C3" s="46" t="s">
        <v>1396</v>
      </c>
      <c r="G3" s="195"/>
    </row>
    <row r="4" spans="1:24" s="46" customFormat="1" ht="9" customHeight="1" x14ac:dyDescent="0.4">
      <c r="G4" s="195"/>
    </row>
    <row r="5" spans="1:24" s="46" customFormat="1" ht="24" x14ac:dyDescent="0.4">
      <c r="D5" s="90" t="s">
        <v>1397</v>
      </c>
      <c r="E5" s="199" t="s">
        <v>1375</v>
      </c>
      <c r="F5" s="199"/>
      <c r="G5" s="196"/>
      <c r="H5" s="114"/>
      <c r="I5" s="114"/>
      <c r="J5" s="114"/>
    </row>
    <row r="6" spans="1:24" s="46" customFormat="1" ht="24" x14ac:dyDescent="0.4">
      <c r="E6" s="199" t="s">
        <v>1457</v>
      </c>
      <c r="F6" s="199"/>
      <c r="G6" s="196"/>
      <c r="H6" s="114"/>
      <c r="I6" s="114"/>
      <c r="J6" s="114"/>
    </row>
    <row r="7" spans="1:24" s="46" customFormat="1" ht="31.9" customHeight="1" x14ac:dyDescent="0.4">
      <c r="E7" s="214" t="s">
        <v>1458</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1398</v>
      </c>
      <c r="E9" s="202" t="s">
        <v>1376</v>
      </c>
      <c r="F9" s="202"/>
      <c r="G9" s="221"/>
      <c r="H9" s="202"/>
      <c r="I9" s="202"/>
      <c r="J9" s="202"/>
      <c r="K9" s="202"/>
      <c r="L9" s="202"/>
      <c r="M9" s="202"/>
      <c r="N9" s="202"/>
    </row>
    <row r="10" spans="1:24" s="46" customFormat="1" ht="9.75" customHeight="1" x14ac:dyDescent="0.4">
      <c r="G10" s="195"/>
    </row>
    <row r="11" spans="1:24" s="46" customFormat="1" ht="24" x14ac:dyDescent="0.4">
      <c r="C11" s="218" t="s">
        <v>1377</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1" t="s">
        <v>1732</v>
      </c>
      <c r="H15" s="471"/>
      <c r="I15" s="258"/>
      <c r="J15" s="2" t="s">
        <v>60</v>
      </c>
      <c r="K15" s="258"/>
      <c r="L15" s="2" t="s">
        <v>61</v>
      </c>
    </row>
    <row r="16" spans="1:24" ht="30" customHeight="1" thickBot="1" x14ac:dyDescent="0.45">
      <c r="A16" s="56" t="s">
        <v>59</v>
      </c>
      <c r="I16" s="471"/>
      <c r="J16" s="471"/>
      <c r="K16" s="488"/>
      <c r="L16" s="488"/>
      <c r="M16" s="98"/>
      <c r="N16" s="164"/>
      <c r="O16" s="165"/>
      <c r="P16" s="171"/>
      <c r="Q16" s="85"/>
      <c r="R16" s="87"/>
      <c r="S16" s="87"/>
      <c r="T16" s="81"/>
      <c r="U16" s="81"/>
      <c r="V16" s="81"/>
      <c r="W16" s="81"/>
      <c r="X16" s="81"/>
    </row>
    <row r="17" spans="1:24" ht="30" customHeight="1" thickBot="1" x14ac:dyDescent="0.45">
      <c r="A17" s="56"/>
      <c r="G17" s="445" t="s">
        <v>21</v>
      </c>
      <c r="H17" s="446"/>
      <c r="I17" s="489">
        <v>1</v>
      </c>
      <c r="J17" s="490"/>
      <c r="K17" s="31"/>
      <c r="L17" s="51"/>
      <c r="M17" s="98"/>
      <c r="N17" s="167" t="s">
        <v>1370</v>
      </c>
      <c r="O17" s="165"/>
      <c r="P17" s="167"/>
      <c r="Q17" s="86"/>
      <c r="R17" s="86"/>
      <c r="S17" s="81"/>
      <c r="T17" s="81"/>
      <c r="U17" s="81"/>
      <c r="V17" s="81"/>
      <c r="W17" s="81"/>
      <c r="X17" s="81"/>
    </row>
    <row r="18" spans="1:24" ht="28.9" customHeight="1" x14ac:dyDescent="0.4">
      <c r="A18" s="56"/>
      <c r="G18" s="136"/>
      <c r="H18" s="1"/>
      <c r="I18" s="1"/>
      <c r="J18" s="1"/>
      <c r="M18" s="98"/>
      <c r="N18" s="85" t="s">
        <v>1420</v>
      </c>
      <c r="O18" s="165"/>
      <c r="P18" s="85"/>
      <c r="Q18" s="86"/>
      <c r="R18" s="86"/>
      <c r="S18" s="81"/>
      <c r="T18" s="81"/>
      <c r="U18" s="81"/>
      <c r="V18" s="81"/>
      <c r="W18" s="81"/>
      <c r="X18" s="81"/>
    </row>
    <row r="19" spans="1:24" ht="30" customHeight="1" x14ac:dyDescent="0.4">
      <c r="A19" s="11" t="s">
        <v>9</v>
      </c>
      <c r="B19" s="484" t="str">
        <f>IF(I17="","",(VLOOKUP(I17,②学校番号一覧表!A:D,4,0)))</f>
        <v>宇河</v>
      </c>
      <c r="C19" s="484"/>
      <c r="E19" s="420" t="s">
        <v>62</v>
      </c>
      <c r="F19" s="433"/>
      <c r="G19" s="485" t="str">
        <f>IF(I17="","",(VLOOKUP(I17,②学校番号一覧表!A:B,2,0)))</f>
        <v>宇都宮市立中央小学校</v>
      </c>
      <c r="H19" s="486"/>
      <c r="I19" s="486"/>
      <c r="J19" s="486"/>
      <c r="K19" s="486"/>
      <c r="L19" s="487"/>
      <c r="N19" s="85" t="s">
        <v>1419</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1727</v>
      </c>
      <c r="B21" s="483" t="str">
        <f>VLOOKUP(I17,②学校番号一覧表!A:G,7,0)</f>
        <v>028-635-3574</v>
      </c>
      <c r="C21" s="483"/>
      <c r="E21" s="420" t="s">
        <v>63</v>
      </c>
      <c r="F21" s="433"/>
      <c r="G21" s="478"/>
      <c r="H21" s="479"/>
      <c r="I21" s="479"/>
      <c r="J21" s="479"/>
      <c r="K21" s="480"/>
      <c r="L21" s="51"/>
      <c r="N21" s="9"/>
      <c r="O21" s="165"/>
      <c r="P21" s="171"/>
      <c r="Q21" s="167"/>
      <c r="R21" s="167"/>
      <c r="S21" s="167"/>
      <c r="T21" s="81"/>
      <c r="U21" s="81"/>
      <c r="V21" s="81"/>
      <c r="W21" s="81"/>
      <c r="X21" s="81"/>
    </row>
    <row r="22" spans="1:24" ht="30" customHeight="1" x14ac:dyDescent="0.4">
      <c r="G22" s="481"/>
      <c r="H22" s="481"/>
      <c r="I22" s="481"/>
      <c r="J22" s="481"/>
      <c r="K22" s="481"/>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82" t="s">
        <v>19</v>
      </c>
      <c r="B24" s="482"/>
      <c r="C24" s="482"/>
      <c r="D24" s="482"/>
      <c r="E24" s="482"/>
      <c r="F24" s="482"/>
      <c r="G24" s="482"/>
      <c r="H24" s="482"/>
      <c r="I24" s="482"/>
      <c r="J24" s="482"/>
      <c r="K24" s="482"/>
      <c r="L24" s="482"/>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35" t="s">
        <v>51</v>
      </c>
      <c r="B26" s="436"/>
      <c r="C26" s="439" t="s">
        <v>47</v>
      </c>
      <c r="D26" s="440"/>
      <c r="E26" s="441"/>
      <c r="F26" s="442" t="s">
        <v>53</v>
      </c>
      <c r="G26" s="443"/>
      <c r="H26" s="443"/>
      <c r="I26" s="443"/>
      <c r="J26" s="443"/>
      <c r="K26" s="444"/>
      <c r="L26" s="443" t="s">
        <v>52</v>
      </c>
      <c r="M26" s="444"/>
      <c r="O26" s="165" t="s">
        <v>15</v>
      </c>
      <c r="P26" s="320" t="s">
        <v>1740</v>
      </c>
      <c r="Q26" s="321"/>
      <c r="R26" s="321"/>
      <c r="S26" s="321"/>
      <c r="T26" s="322"/>
      <c r="U26" s="322"/>
      <c r="V26" s="81"/>
      <c r="W26" s="81"/>
      <c r="X26" s="81"/>
    </row>
    <row r="27" spans="1:24" ht="32.450000000000003" customHeight="1" x14ac:dyDescent="0.4">
      <c r="A27" s="437"/>
      <c r="B27" s="438"/>
      <c r="C27" s="172" t="s">
        <v>1351</v>
      </c>
      <c r="D27" s="173" t="s">
        <v>1352</v>
      </c>
      <c r="E27" s="174" t="s">
        <v>1353</v>
      </c>
      <c r="F27" s="175" t="s">
        <v>1351</v>
      </c>
      <c r="G27" s="11" t="s">
        <v>1352</v>
      </c>
      <c r="H27" s="11" t="s">
        <v>1353</v>
      </c>
      <c r="I27" s="11" t="s">
        <v>1354</v>
      </c>
      <c r="J27" s="11" t="s">
        <v>1355</v>
      </c>
      <c r="K27" s="176" t="s">
        <v>1356</v>
      </c>
      <c r="L27" s="151" t="s">
        <v>47</v>
      </c>
      <c r="M27" s="176" t="s">
        <v>53</v>
      </c>
      <c r="O27" s="81"/>
      <c r="P27" s="87" t="s">
        <v>1460</v>
      </c>
      <c r="Q27" s="87"/>
      <c r="R27" s="87"/>
      <c r="S27" s="87"/>
      <c r="T27" s="87"/>
      <c r="U27" s="81"/>
      <c r="V27" s="81"/>
      <c r="W27" s="81"/>
      <c r="X27" s="81"/>
    </row>
    <row r="28" spans="1:24" ht="32.450000000000003" customHeight="1" thickBot="1" x14ac:dyDescent="0.45">
      <c r="A28" s="447"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1741</v>
      </c>
      <c r="Q28" s="330"/>
      <c r="R28" s="330"/>
      <c r="S28" s="330"/>
      <c r="T28" s="330"/>
      <c r="U28" s="331"/>
      <c r="V28" s="87"/>
      <c r="W28" s="87"/>
      <c r="X28" s="87"/>
    </row>
    <row r="29" spans="1:24" ht="32.450000000000003" customHeight="1" thickBot="1" x14ac:dyDescent="0.45">
      <c r="A29" s="448"/>
      <c r="B29" s="179" t="s">
        <v>68</v>
      </c>
      <c r="C29" s="193">
        <v>10</v>
      </c>
      <c r="D29" s="194">
        <v>10</v>
      </c>
      <c r="E29" s="188">
        <v>10</v>
      </c>
      <c r="F29" s="193">
        <v>10</v>
      </c>
      <c r="G29" s="194">
        <v>10</v>
      </c>
      <c r="H29" s="194">
        <v>10</v>
      </c>
      <c r="I29" s="194">
        <v>10</v>
      </c>
      <c r="J29" s="194">
        <v>10</v>
      </c>
      <c r="K29" s="188">
        <v>10</v>
      </c>
      <c r="L29" s="191">
        <f>SUM(C29:E29)</f>
        <v>30</v>
      </c>
      <c r="M29" s="192">
        <f>SUM(F29:K29)</f>
        <v>60</v>
      </c>
      <c r="O29" s="165" t="s">
        <v>1435</v>
      </c>
      <c r="P29" s="166" t="s">
        <v>1459</v>
      </c>
      <c r="Q29" s="168"/>
      <c r="R29" s="168"/>
      <c r="S29" s="168"/>
      <c r="T29" s="142"/>
      <c r="U29" s="81"/>
      <c r="V29" s="81"/>
      <c r="W29" s="81"/>
      <c r="X29" s="81"/>
    </row>
    <row r="30" spans="1:24" ht="24" customHeight="1" x14ac:dyDescent="0.4">
      <c r="O30" s="167"/>
      <c r="P30" s="207" t="s">
        <v>1436</v>
      </c>
      <c r="Q30" s="170"/>
      <c r="R30" s="170"/>
      <c r="S30" s="170"/>
      <c r="T30" s="170"/>
      <c r="U30" s="170"/>
      <c r="V30" s="81"/>
      <c r="W30" s="81"/>
      <c r="X30" s="81"/>
    </row>
    <row r="31" spans="1:24" ht="32.450000000000003" customHeight="1" x14ac:dyDescent="0.4">
      <c r="A31" s="472" t="s">
        <v>51</v>
      </c>
      <c r="B31" s="473"/>
      <c r="C31" s="11">
        <v>1</v>
      </c>
      <c r="D31" s="11">
        <v>2</v>
      </c>
      <c r="E31" s="134">
        <v>3</v>
      </c>
      <c r="F31" s="474" t="s">
        <v>52</v>
      </c>
      <c r="G31" s="475"/>
      <c r="O31" s="81"/>
      <c r="P31" s="323" t="s">
        <v>1742</v>
      </c>
      <c r="V31" s="81"/>
      <c r="W31" s="81"/>
      <c r="X31" s="81"/>
    </row>
    <row r="32" spans="1:24" ht="32.450000000000003" customHeight="1" x14ac:dyDescent="0.4">
      <c r="A32" s="475" t="s">
        <v>56</v>
      </c>
      <c r="B32" s="11" t="s">
        <v>57</v>
      </c>
      <c r="C32" s="137">
        <v>4</v>
      </c>
      <c r="D32" s="137">
        <v>4</v>
      </c>
      <c r="E32" s="138">
        <v>4</v>
      </c>
      <c r="F32" s="476">
        <f>SUM(C32+D32+E32)</f>
        <v>12</v>
      </c>
      <c r="G32" s="477"/>
      <c r="O32" s="81"/>
      <c r="P32" s="56" t="s">
        <v>1743</v>
      </c>
      <c r="Q32" s="81"/>
      <c r="R32" s="81"/>
      <c r="S32" s="81"/>
    </row>
    <row r="33" spans="1:19" ht="32.450000000000003" customHeight="1" x14ac:dyDescent="0.4">
      <c r="A33" s="475"/>
      <c r="B33" s="11" t="s">
        <v>68</v>
      </c>
      <c r="C33" s="139">
        <v>10</v>
      </c>
      <c r="D33" s="139">
        <v>10</v>
      </c>
      <c r="E33" s="140">
        <v>10</v>
      </c>
      <c r="F33" s="476">
        <f>SUM(C33+D33+E33)</f>
        <v>30</v>
      </c>
      <c r="G33" s="477"/>
      <c r="O33" s="169"/>
      <c r="P33" s="169"/>
      <c r="Q33" s="169"/>
      <c r="R33" s="169"/>
      <c r="S33" s="169"/>
    </row>
    <row r="34" spans="1:19" ht="24" customHeight="1" x14ac:dyDescent="0.4">
      <c r="O34" s="167"/>
      <c r="P34" s="167"/>
      <c r="Q34" s="167"/>
      <c r="R34" s="81"/>
      <c r="S34" s="81"/>
    </row>
    <row r="35" spans="1:19" ht="32.450000000000003" customHeight="1" x14ac:dyDescent="0.4">
      <c r="A35" s="472" t="s">
        <v>51</v>
      </c>
      <c r="B35" s="473"/>
      <c r="C35" s="11">
        <v>1</v>
      </c>
      <c r="D35" s="11">
        <v>2</v>
      </c>
      <c r="E35" s="134">
        <v>3</v>
      </c>
      <c r="F35" s="474" t="s">
        <v>52</v>
      </c>
      <c r="G35" s="475"/>
    </row>
    <row r="36" spans="1:19" ht="32.450000000000003" customHeight="1" x14ac:dyDescent="0.4">
      <c r="A36" s="475" t="s">
        <v>58</v>
      </c>
      <c r="B36" s="11" t="s">
        <v>57</v>
      </c>
      <c r="C36" s="137">
        <v>4</v>
      </c>
      <c r="D36" s="137">
        <v>4</v>
      </c>
      <c r="E36" s="138">
        <v>4</v>
      </c>
      <c r="F36" s="476">
        <f>SUM(C36+D36+E36)</f>
        <v>12</v>
      </c>
      <c r="G36" s="477"/>
    </row>
    <row r="37" spans="1:19" ht="32.450000000000003" customHeight="1" x14ac:dyDescent="0.4">
      <c r="A37" s="475"/>
      <c r="B37" s="11" t="s">
        <v>68</v>
      </c>
      <c r="C37" s="139">
        <v>10</v>
      </c>
      <c r="D37" s="139">
        <v>10</v>
      </c>
      <c r="E37" s="140">
        <v>10</v>
      </c>
      <c r="F37" s="476">
        <f>SUM(C37+D37+E37)</f>
        <v>30</v>
      </c>
      <c r="G37" s="477"/>
    </row>
    <row r="38" spans="1:19" ht="32.450000000000003" customHeight="1" x14ac:dyDescent="0.4">
      <c r="B38" s="2" t="s">
        <v>1374</v>
      </c>
    </row>
  </sheetData>
  <mergeCells count="28">
    <mergeCell ref="B19:C19"/>
    <mergeCell ref="E19:F19"/>
    <mergeCell ref="G19:L19"/>
    <mergeCell ref="I16:J16"/>
    <mergeCell ref="K16:L16"/>
    <mergeCell ref="G17:H17"/>
    <mergeCell ref="I17:J17"/>
    <mergeCell ref="F26:K26"/>
    <mergeCell ref="A28:A29"/>
    <mergeCell ref="A31:B31"/>
    <mergeCell ref="F31:G31"/>
    <mergeCell ref="B21:C21"/>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497" t="s">
        <v>517</v>
      </c>
      <c r="H1" s="497"/>
      <c r="I1" s="142"/>
      <c r="J1" s="81" t="s">
        <v>60</v>
      </c>
      <c r="K1" s="142"/>
      <c r="L1" s="81" t="s">
        <v>61</v>
      </c>
    </row>
    <row r="2" spans="1:13" ht="30" customHeight="1" thickBot="1" x14ac:dyDescent="0.2">
      <c r="A2" s="56" t="s">
        <v>59</v>
      </c>
      <c r="I2" s="141" t="s">
        <v>1900</v>
      </c>
      <c r="J2" s="141"/>
      <c r="K2" s="141"/>
      <c r="L2" s="141"/>
    </row>
    <row r="3" spans="1:13" ht="30" customHeight="1" thickBot="1" x14ac:dyDescent="0.45">
      <c r="A3" s="56"/>
      <c r="G3" s="445" t="s">
        <v>21</v>
      </c>
      <c r="H3" s="446"/>
      <c r="I3" s="503"/>
      <c r="J3" s="504"/>
      <c r="L3" s="136"/>
    </row>
    <row r="4" spans="1:13" ht="18" customHeight="1" x14ac:dyDescent="0.4">
      <c r="A4" s="56"/>
      <c r="G4" s="136"/>
      <c r="H4" s="1"/>
      <c r="I4" s="1"/>
      <c r="J4" s="1"/>
    </row>
    <row r="5" spans="1:13" ht="30" customHeight="1" x14ac:dyDescent="0.4">
      <c r="A5" s="11" t="s">
        <v>9</v>
      </c>
      <c r="B5" s="505" t="str">
        <f>IF(I3="","",(VLOOKUP(I3,②学校番号一覧表!A:D,4,0)))</f>
        <v/>
      </c>
      <c r="C5" s="505"/>
      <c r="E5" s="420" t="s">
        <v>62</v>
      </c>
      <c r="F5" s="433"/>
      <c r="G5" s="495" t="str">
        <f>IF(I3="","",(VLOOKUP(I3,②学校番号一覧表!A:B,2,0)))</f>
        <v/>
      </c>
      <c r="H5" s="495"/>
      <c r="I5" s="495"/>
      <c r="J5" s="495"/>
      <c r="K5" s="495"/>
      <c r="L5" s="496"/>
    </row>
    <row r="6" spans="1:13" ht="18" customHeight="1" x14ac:dyDescent="0.4"/>
    <row r="7" spans="1:13" ht="30" customHeight="1" x14ac:dyDescent="0.4">
      <c r="A7" s="11" t="s">
        <v>1727</v>
      </c>
      <c r="B7" s="483" t="e">
        <f>VLOOKUP(I3,②学校番号一覧表!A:G,7,0)</f>
        <v>#N/A</v>
      </c>
      <c r="C7" s="483"/>
      <c r="E7" s="420" t="s">
        <v>63</v>
      </c>
      <c r="F7" s="433"/>
      <c r="G7" s="498"/>
      <c r="H7" s="498"/>
      <c r="I7" s="498"/>
      <c r="J7" s="498"/>
      <c r="K7" s="499"/>
    </row>
    <row r="8" spans="1:13" ht="30" customHeight="1" x14ac:dyDescent="0.4"/>
    <row r="9" spans="1:13" ht="30" customHeight="1" x14ac:dyDescent="0.4">
      <c r="A9" s="6" t="s">
        <v>518</v>
      </c>
    </row>
    <row r="10" spans="1:13" ht="30" customHeight="1" x14ac:dyDescent="0.4">
      <c r="A10" s="482" t="s">
        <v>19</v>
      </c>
      <c r="B10" s="482"/>
      <c r="C10" s="482"/>
      <c r="D10" s="482"/>
      <c r="E10" s="482"/>
      <c r="F10" s="482"/>
      <c r="G10" s="482"/>
      <c r="H10" s="482"/>
      <c r="I10" s="482"/>
      <c r="J10" s="482"/>
      <c r="K10" s="482"/>
      <c r="L10" s="482"/>
    </row>
    <row r="11" spans="1:13" ht="30" customHeight="1" thickBot="1" x14ac:dyDescent="0.45"/>
    <row r="12" spans="1:13" ht="32.450000000000003" customHeight="1" thickBot="1" x14ac:dyDescent="0.45">
      <c r="A12" s="435" t="s">
        <v>51</v>
      </c>
      <c r="B12" s="436"/>
      <c r="C12" s="439" t="s">
        <v>47</v>
      </c>
      <c r="D12" s="440"/>
      <c r="E12" s="441"/>
      <c r="F12" s="442" t="s">
        <v>53</v>
      </c>
      <c r="G12" s="443"/>
      <c r="H12" s="443"/>
      <c r="I12" s="443"/>
      <c r="J12" s="443"/>
      <c r="K12" s="444"/>
      <c r="L12" s="443" t="s">
        <v>52</v>
      </c>
      <c r="M12" s="444"/>
    </row>
    <row r="13" spans="1:13" ht="32.450000000000003" customHeight="1" x14ac:dyDescent="0.4">
      <c r="A13" s="437"/>
      <c r="B13" s="438"/>
      <c r="C13" s="172" t="s">
        <v>1351</v>
      </c>
      <c r="D13" s="173" t="s">
        <v>1352</v>
      </c>
      <c r="E13" s="174" t="s">
        <v>1353</v>
      </c>
      <c r="F13" s="175" t="s">
        <v>1351</v>
      </c>
      <c r="G13" s="11" t="s">
        <v>1352</v>
      </c>
      <c r="H13" s="11" t="s">
        <v>1353</v>
      </c>
      <c r="I13" s="11" t="s">
        <v>1354</v>
      </c>
      <c r="J13" s="11" t="s">
        <v>1355</v>
      </c>
      <c r="K13" s="176" t="s">
        <v>1356</v>
      </c>
      <c r="L13" s="151" t="s">
        <v>47</v>
      </c>
      <c r="M13" s="176" t="s">
        <v>53</v>
      </c>
    </row>
    <row r="14" spans="1:13" ht="32.450000000000003" customHeight="1" thickBot="1" x14ac:dyDescent="0.45">
      <c r="A14" s="447"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48"/>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35" t="s">
        <v>51</v>
      </c>
      <c r="B17" s="500"/>
      <c r="C17" s="173" t="s">
        <v>1351</v>
      </c>
      <c r="D17" s="173" t="s">
        <v>1352</v>
      </c>
      <c r="E17" s="173" t="s">
        <v>1353</v>
      </c>
      <c r="F17" s="501" t="s">
        <v>52</v>
      </c>
      <c r="G17" s="502"/>
    </row>
    <row r="18" spans="1:7" ht="32.450000000000003" customHeight="1" thickBot="1" x14ac:dyDescent="0.45">
      <c r="A18" s="447" t="s">
        <v>56</v>
      </c>
      <c r="B18" s="178" t="s">
        <v>57</v>
      </c>
      <c r="C18" s="405"/>
      <c r="D18" s="405"/>
      <c r="E18" s="408"/>
      <c r="F18" s="491">
        <f>SUM(C18+D18+E18)</f>
        <v>0</v>
      </c>
      <c r="G18" s="492"/>
    </row>
    <row r="19" spans="1:7" ht="32.450000000000003" customHeight="1" thickBot="1" x14ac:dyDescent="0.45">
      <c r="A19" s="448"/>
      <c r="B19" s="180" t="s">
        <v>1461</v>
      </c>
      <c r="C19" s="407"/>
      <c r="D19" s="407"/>
      <c r="E19" s="409"/>
      <c r="F19" s="493">
        <f>SUM(C19+D19+E19)</f>
        <v>0</v>
      </c>
      <c r="G19" s="494"/>
    </row>
    <row r="20" spans="1:7" ht="24" customHeight="1" thickBot="1" x14ac:dyDescent="0.45"/>
    <row r="21" spans="1:7" ht="32.450000000000003" customHeight="1" x14ac:dyDescent="0.4">
      <c r="A21" s="435" t="s">
        <v>51</v>
      </c>
      <c r="B21" s="500"/>
      <c r="C21" s="173" t="s">
        <v>1351</v>
      </c>
      <c r="D21" s="173" t="s">
        <v>1352</v>
      </c>
      <c r="E21" s="173" t="s">
        <v>1353</v>
      </c>
      <c r="F21" s="501" t="s">
        <v>52</v>
      </c>
      <c r="G21" s="502"/>
    </row>
    <row r="22" spans="1:7" ht="32.450000000000003" customHeight="1" thickBot="1" x14ac:dyDescent="0.45">
      <c r="A22" s="447" t="s">
        <v>58</v>
      </c>
      <c r="B22" s="178" t="s">
        <v>57</v>
      </c>
      <c r="C22" s="405"/>
      <c r="D22" s="405"/>
      <c r="E22" s="408"/>
      <c r="F22" s="491">
        <f>SUM(C22+D22+E22)</f>
        <v>0</v>
      </c>
      <c r="G22" s="492"/>
    </row>
    <row r="23" spans="1:7" ht="32.450000000000003" customHeight="1" thickBot="1" x14ac:dyDescent="0.45">
      <c r="A23" s="448"/>
      <c r="B23" s="180" t="s">
        <v>1461</v>
      </c>
      <c r="C23" s="407"/>
      <c r="D23" s="407"/>
      <c r="E23" s="409"/>
      <c r="F23" s="493">
        <f>SUM(C23+D23+E23)</f>
        <v>0</v>
      </c>
      <c r="G23" s="494"/>
    </row>
    <row r="24" spans="1:7" ht="32.450000000000003" customHeight="1" x14ac:dyDescent="0.4">
      <c r="A24" s="2" t="s">
        <v>1374</v>
      </c>
    </row>
  </sheetData>
  <mergeCells count="25">
    <mergeCell ref="A14:A15"/>
    <mergeCell ref="G3:H3"/>
    <mergeCell ref="I3:J3"/>
    <mergeCell ref="E7:F7"/>
    <mergeCell ref="A10:L10"/>
    <mergeCell ref="B5:C5"/>
    <mergeCell ref="C12:E12"/>
    <mergeCell ref="F12:K12"/>
    <mergeCell ref="B7:C7"/>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1856</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1857</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1738</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1858</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1399</v>
      </c>
      <c r="F8" s="276" t="s">
        <v>1859</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1393</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1359</v>
      </c>
      <c r="G11" t="s">
        <v>1860</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1861</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1862</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1863</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1864</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1360</v>
      </c>
      <c r="G16" t="s">
        <v>1865</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1866</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1361</v>
      </c>
      <c r="G18" t="s">
        <v>1867</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1752</v>
      </c>
      <c r="H20" s="7" t="s">
        <v>1755</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1463</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1464</v>
      </c>
      <c r="H22" s="267" t="s">
        <v>1466</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1465</v>
      </c>
      <c r="H23" s="267" t="s">
        <v>1467</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1868</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1754</v>
      </c>
      <c r="H26" s="7" t="s">
        <v>1756</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1753</v>
      </c>
      <c r="H27" s="267" t="s">
        <v>1470</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1468</v>
      </c>
      <c r="H28" s="267" t="s">
        <v>1469</v>
      </c>
      <c r="I28" s="102"/>
      <c r="J28" s="283"/>
      <c r="K28" s="283"/>
      <c r="L28" s="283"/>
      <c r="M28" s="283"/>
      <c r="N28" s="283"/>
      <c r="O28" s="283"/>
      <c r="P28" s="283"/>
      <c r="Q28" s="283"/>
      <c r="R28" s="283"/>
      <c r="S28" s="283"/>
      <c r="T28" s="283"/>
      <c r="U28" s="283"/>
      <c r="V28" s="283"/>
      <c r="W28" s="53"/>
    </row>
    <row r="29" spans="1:43" ht="18" customHeight="1" x14ac:dyDescent="0.4">
      <c r="F29" s="281"/>
      <c r="G29" s="282" t="s">
        <v>1733</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1869</v>
      </c>
      <c r="J30" s="280"/>
      <c r="K30" s="222"/>
      <c r="L30" s="222"/>
      <c r="M30" s="222"/>
      <c r="N30" s="280"/>
      <c r="O30" s="280"/>
      <c r="P30" s="280"/>
      <c r="Q30" s="280"/>
      <c r="R30" s="280"/>
      <c r="S30" s="280"/>
      <c r="T30" s="280"/>
      <c r="U30" s="280"/>
      <c r="V30" s="280"/>
      <c r="W30" s="280"/>
    </row>
    <row r="31" spans="1:43" ht="30" customHeight="1" x14ac:dyDescent="0.4">
      <c r="E31" s="275" t="s">
        <v>487</v>
      </c>
      <c r="F31" s="56" t="s">
        <v>1870</v>
      </c>
      <c r="G31" s="56"/>
      <c r="H31" s="56"/>
      <c r="I31" s="56"/>
      <c r="J31" s="56"/>
      <c r="K31" s="56"/>
    </row>
    <row r="32" spans="1:43" s="81" customFormat="1" ht="18.75" customHeight="1" x14ac:dyDescent="0.4">
      <c r="A32" s="28"/>
      <c r="B32" s="28"/>
      <c r="F32" s="81" t="s">
        <v>1871</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45" t="s">
        <v>1739</v>
      </c>
      <c r="G35" s="545"/>
      <c r="H35" s="545"/>
      <c r="I35" s="545"/>
      <c r="J35" s="545"/>
      <c r="K35" s="545"/>
      <c r="L35" s="545"/>
      <c r="M35" s="545"/>
      <c r="N35" s="545"/>
      <c r="O35" s="545"/>
      <c r="P35" s="545"/>
      <c r="Q35" s="545"/>
      <c r="R35" s="545"/>
      <c r="S35" s="545"/>
      <c r="T35" s="545"/>
      <c r="U35" s="286"/>
      <c r="V35" s="286"/>
      <c r="W35" s="286"/>
    </row>
    <row r="36" spans="1:24" s="81" customFormat="1" ht="18" customHeight="1" x14ac:dyDescent="0.4">
      <c r="A36" s="28"/>
      <c r="B36" s="28"/>
      <c r="G36" s="81" t="s">
        <v>1392</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1472</v>
      </c>
    </row>
    <row r="39" spans="1:24" s="81" customFormat="1" ht="33" customHeight="1" x14ac:dyDescent="0.4">
      <c r="A39" s="28"/>
      <c r="B39" s="28"/>
      <c r="F39" s="82"/>
      <c r="G39" s="289"/>
      <c r="I39" s="85"/>
      <c r="J39" s="87" t="s">
        <v>1473</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1759</v>
      </c>
      <c r="H41" s="228"/>
      <c r="I41" s="291" t="s">
        <v>1872</v>
      </c>
      <c r="J41" s="87"/>
      <c r="K41" s="87"/>
      <c r="L41" s="87"/>
      <c r="M41" s="87"/>
      <c r="N41" s="87"/>
      <c r="O41" s="87"/>
      <c r="P41" s="87"/>
      <c r="Q41" s="87"/>
      <c r="R41" s="87"/>
    </row>
    <row r="42" spans="1:24" s="81" customFormat="1" ht="18.600000000000001" customHeight="1" x14ac:dyDescent="0.4">
      <c r="A42" s="28"/>
      <c r="B42" s="28"/>
      <c r="F42" s="82"/>
      <c r="G42" s="5"/>
      <c r="I42" s="170" t="s">
        <v>1874</v>
      </c>
      <c r="J42" s="170"/>
      <c r="K42" s="170"/>
      <c r="L42" s="170"/>
      <c r="M42" s="170"/>
      <c r="N42" s="170"/>
      <c r="O42" s="170"/>
      <c r="P42" s="170"/>
      <c r="Q42" s="170"/>
      <c r="R42" s="170"/>
    </row>
    <row r="43" spans="1:24" s="81" customFormat="1" ht="18.600000000000001" customHeight="1" x14ac:dyDescent="0.4">
      <c r="A43" s="28"/>
      <c r="B43" s="28"/>
      <c r="F43" s="82"/>
      <c r="G43" s="5"/>
      <c r="I43" s="87" t="s">
        <v>1873</v>
      </c>
    </row>
    <row r="44" spans="1:24" s="81" customFormat="1" ht="18.600000000000001" customHeight="1" x14ac:dyDescent="0.4">
      <c r="A44" s="28"/>
      <c r="B44" s="28"/>
      <c r="F44" s="82"/>
      <c r="G44" s="5"/>
      <c r="I44" s="86" t="s">
        <v>1875</v>
      </c>
    </row>
    <row r="45" spans="1:24" s="81" customFormat="1" ht="9.6" customHeight="1" x14ac:dyDescent="0.4">
      <c r="A45" s="28"/>
      <c r="B45" s="28"/>
      <c r="F45" s="82"/>
    </row>
    <row r="46" spans="1:24" s="81" customFormat="1" ht="39.6" customHeight="1" x14ac:dyDescent="0.4">
      <c r="A46" s="28"/>
      <c r="B46" s="28"/>
      <c r="F46" s="82" t="s">
        <v>16</v>
      </c>
      <c r="G46" s="87" t="s">
        <v>20</v>
      </c>
      <c r="H46" s="292"/>
      <c r="I46" s="544" t="s">
        <v>1876</v>
      </c>
      <c r="J46" s="544"/>
      <c r="K46" s="544"/>
      <c r="L46" s="544"/>
      <c r="M46" s="544"/>
      <c r="N46" s="544"/>
      <c r="O46" s="544"/>
      <c r="P46" s="544"/>
      <c r="Q46" s="544"/>
      <c r="R46" s="544"/>
      <c r="S46" s="544"/>
      <c r="T46" s="544"/>
      <c r="U46" s="544"/>
      <c r="V46" s="544"/>
    </row>
    <row r="47" spans="1:24" ht="19.149999999999999" customHeight="1" x14ac:dyDescent="0.4">
      <c r="F47" s="31"/>
      <c r="I47" s="9" t="s">
        <v>1378</v>
      </c>
    </row>
    <row r="48" spans="1:24" ht="19.149999999999999" customHeight="1" x14ac:dyDescent="0.4">
      <c r="F48" s="31"/>
      <c r="I48" s="9" t="s">
        <v>1877</v>
      </c>
    </row>
    <row r="49" spans="6:26" ht="19.149999999999999" customHeight="1" x14ac:dyDescent="0.4">
      <c r="F49" s="31"/>
      <c r="I49" s="9" t="s">
        <v>1379</v>
      </c>
    </row>
    <row r="50" spans="6:26" ht="19.149999999999999" customHeight="1" x14ac:dyDescent="0.4">
      <c r="F50" s="31"/>
      <c r="I50" s="9" t="s">
        <v>1878</v>
      </c>
    </row>
    <row r="51" spans="6:26" ht="21.6" customHeight="1" x14ac:dyDescent="0.4">
      <c r="F51" s="31" t="s">
        <v>15</v>
      </c>
      <c r="G51" s="9" t="s">
        <v>12</v>
      </c>
      <c r="H51" s="293"/>
      <c r="I51" s="2" t="s">
        <v>1879</v>
      </c>
    </row>
    <row r="52" spans="6:26" ht="21.6" customHeight="1" x14ac:dyDescent="0.4">
      <c r="F52" s="31"/>
      <c r="G52" s="9"/>
      <c r="I52" s="2" t="s">
        <v>1735</v>
      </c>
    </row>
    <row r="53" spans="6:26" ht="7.15" customHeight="1" x14ac:dyDescent="0.4">
      <c r="F53" s="31"/>
    </row>
    <row r="54" spans="6:26" ht="19.149999999999999" customHeight="1" x14ac:dyDescent="0.4">
      <c r="F54" s="31" t="s">
        <v>14</v>
      </c>
      <c r="G54" s="7" t="s">
        <v>8</v>
      </c>
      <c r="H54" s="294"/>
      <c r="I54" s="8" t="s">
        <v>1471</v>
      </c>
    </row>
    <row r="55" spans="6:26" ht="7.15" customHeight="1" x14ac:dyDescent="0.4">
      <c r="I55" s="34"/>
      <c r="J55" s="10"/>
      <c r="K55" s="10"/>
      <c r="P55" s="9"/>
      <c r="Q55" s="10"/>
    </row>
    <row r="56" spans="6:26" ht="22.15" customHeight="1" x14ac:dyDescent="0.4">
      <c r="F56" s="31" t="s">
        <v>488</v>
      </c>
      <c r="G56" s="9" t="s">
        <v>1760</v>
      </c>
      <c r="H56" s="50"/>
      <c r="I56" s="295"/>
      <c r="J56" s="323" t="s">
        <v>1761</v>
      </c>
      <c r="K56" s="296"/>
      <c r="L56" s="50"/>
      <c r="M56" s="50"/>
      <c r="N56" s="50"/>
      <c r="O56" s="50"/>
      <c r="P56" s="50"/>
      <c r="Q56" s="296"/>
      <c r="R56" s="50"/>
      <c r="S56" s="50"/>
    </row>
    <row r="57" spans="6:26" ht="22.15" customHeight="1" x14ac:dyDescent="0.4">
      <c r="G57" s="48" t="s">
        <v>1359</v>
      </c>
      <c r="H57" t="s">
        <v>1880</v>
      </c>
      <c r="J57" s="34"/>
      <c r="K57" s="10"/>
      <c r="L57" s="10"/>
      <c r="Q57" s="9"/>
      <c r="R57" s="10"/>
    </row>
    <row r="58" spans="6:26" ht="22.15" customHeight="1" x14ac:dyDescent="0.4">
      <c r="G58" s="48"/>
      <c r="H58" t="s">
        <v>1861</v>
      </c>
      <c r="J58" s="34"/>
      <c r="K58" s="10"/>
      <c r="L58" s="10"/>
      <c r="Q58" s="9"/>
      <c r="R58" s="10"/>
    </row>
    <row r="59" spans="6:26" ht="22.15" customHeight="1" x14ac:dyDescent="0.4">
      <c r="G59" s="48"/>
      <c r="H59" s="298" t="s">
        <v>1862</v>
      </c>
      <c r="J59" s="34"/>
      <c r="K59" s="10"/>
      <c r="L59" s="10"/>
      <c r="Q59" s="9"/>
      <c r="R59" s="10"/>
    </row>
    <row r="60" spans="6:26" ht="22.15" customHeight="1" x14ac:dyDescent="0.4">
      <c r="G60" s="48"/>
      <c r="H60" t="s">
        <v>1384</v>
      </c>
      <c r="J60" s="34"/>
      <c r="K60" s="10"/>
      <c r="L60" s="10"/>
      <c r="Q60" s="9"/>
      <c r="R60" s="10"/>
    </row>
    <row r="61" spans="6:26" ht="22.15" customHeight="1" x14ac:dyDescent="0.4">
      <c r="G61" s="48"/>
      <c r="H61" s="49" t="s">
        <v>1881</v>
      </c>
      <c r="J61" s="34"/>
      <c r="K61" s="10"/>
      <c r="L61" s="10"/>
      <c r="Q61" s="9"/>
      <c r="R61" s="10"/>
    </row>
    <row r="62" spans="6:26" ht="22.15" customHeight="1" x14ac:dyDescent="0.4">
      <c r="G62" s="48" t="s">
        <v>1360</v>
      </c>
      <c r="H62" t="s">
        <v>1388</v>
      </c>
      <c r="J62" s="34"/>
      <c r="K62" s="10"/>
      <c r="L62" s="10"/>
      <c r="Q62" s="9"/>
      <c r="R62" s="10"/>
    </row>
    <row r="63" spans="6:26" ht="22.15" customHeight="1" x14ac:dyDescent="0.4">
      <c r="G63" s="48"/>
      <c r="H63" s="360" t="s">
        <v>1751</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1361</v>
      </c>
      <c r="H64" t="s">
        <v>1882</v>
      </c>
      <c r="J64" s="34"/>
      <c r="K64" s="10"/>
      <c r="L64" s="10"/>
      <c r="Q64" s="9"/>
      <c r="R64" s="10"/>
    </row>
    <row r="65" spans="6:24" ht="22.15" customHeight="1" x14ac:dyDescent="0.4">
      <c r="G65" s="48"/>
      <c r="H65"/>
      <c r="J65" s="34"/>
      <c r="K65" s="10"/>
      <c r="L65" s="10"/>
      <c r="Q65" s="9"/>
      <c r="R65" s="10"/>
    </row>
    <row r="66" spans="6:24" ht="22.15" customHeight="1" x14ac:dyDescent="0.4">
      <c r="G66" s="48" t="s">
        <v>1381</v>
      </c>
      <c r="H66" t="s">
        <v>1883</v>
      </c>
      <c r="J66" s="34"/>
      <c r="K66" s="10"/>
      <c r="L66" s="10"/>
      <c r="Q66" s="9"/>
      <c r="R66" s="10"/>
    </row>
    <row r="67" spans="6:24" ht="22.15" customHeight="1" x14ac:dyDescent="0.4">
      <c r="H67" s="297" t="s">
        <v>1389</v>
      </c>
      <c r="J67" s="34"/>
      <c r="K67" s="10"/>
      <c r="L67" s="10"/>
      <c r="Q67" s="9"/>
      <c r="R67" s="10"/>
    </row>
    <row r="68" spans="6:24" ht="22.15" customHeight="1" x14ac:dyDescent="0.4">
      <c r="H68" s="297" t="s">
        <v>1884</v>
      </c>
      <c r="J68" s="34"/>
      <c r="K68" s="10"/>
      <c r="L68" s="10"/>
      <c r="Q68" s="9"/>
      <c r="R68" s="10"/>
    </row>
    <row r="69" spans="6:24" ht="22.15" customHeight="1" x14ac:dyDescent="0.4">
      <c r="H69" s="208" t="s">
        <v>1438</v>
      </c>
      <c r="J69" s="34"/>
      <c r="K69" s="10"/>
      <c r="L69" s="10"/>
      <c r="Q69" s="9"/>
      <c r="R69" s="10"/>
    </row>
    <row r="70" spans="6:24" ht="10.9" customHeight="1" x14ac:dyDescent="0.4">
      <c r="I70" s="34"/>
      <c r="J70" s="10"/>
      <c r="K70" s="10"/>
      <c r="P70" s="9"/>
      <c r="Q70" s="10"/>
    </row>
    <row r="71" spans="6:24" ht="22.15" customHeight="1" x14ac:dyDescent="0.4">
      <c r="F71" s="31" t="s">
        <v>489</v>
      </c>
      <c r="G71" s="299" t="s">
        <v>1386</v>
      </c>
      <c r="H71" s="297" t="s">
        <v>1387</v>
      </c>
      <c r="I71" s="297"/>
      <c r="J71" s="10"/>
      <c r="K71" s="10"/>
      <c r="P71" s="9"/>
      <c r="Q71" s="10"/>
    </row>
    <row r="72" spans="6:24" ht="22.15" customHeight="1" x14ac:dyDescent="0.4">
      <c r="F72" s="31"/>
      <c r="G72" s="299"/>
      <c r="H72" s="297" t="s">
        <v>1885</v>
      </c>
      <c r="I72" s="297"/>
      <c r="J72" s="10"/>
      <c r="K72" s="10"/>
      <c r="P72" s="9"/>
      <c r="Q72" s="10"/>
    </row>
    <row r="73" spans="6:24" ht="22.15" customHeight="1" x14ac:dyDescent="0.4">
      <c r="F73" s="31"/>
      <c r="G73" s="299"/>
      <c r="H73" s="300" t="s">
        <v>1886</v>
      </c>
      <c r="I73" s="300"/>
      <c r="J73" s="301"/>
      <c r="K73" s="301"/>
      <c r="L73" s="164"/>
      <c r="M73" s="164"/>
      <c r="N73" s="164"/>
      <c r="O73" s="164"/>
      <c r="P73" s="164"/>
      <c r="Q73" s="301"/>
      <c r="R73" s="164"/>
      <c r="S73" s="164"/>
      <c r="T73" s="164"/>
      <c r="U73" s="164"/>
      <c r="V73" s="164"/>
    </row>
    <row r="74" spans="6:24" ht="22.15" customHeight="1" x14ac:dyDescent="0.4">
      <c r="F74" s="31"/>
      <c r="G74" s="299"/>
      <c r="H74" s="208" t="s">
        <v>1887</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1385</v>
      </c>
      <c r="H76" s="295"/>
      <c r="I76" s="295"/>
    </row>
    <row r="77" spans="6:24" ht="18.600000000000001" customHeight="1" x14ac:dyDescent="0.4">
      <c r="F77" s="31"/>
      <c r="G77" s="31"/>
      <c r="H77" s="208" t="s">
        <v>1888</v>
      </c>
      <c r="I77" s="295"/>
      <c r="J77" s="295"/>
    </row>
    <row r="78" spans="6:24" ht="18.600000000000001" customHeight="1" x14ac:dyDescent="0.4">
      <c r="H78" s="49" t="s">
        <v>1889</v>
      </c>
      <c r="I78" s="34"/>
      <c r="J78" s="34"/>
      <c r="R78" s="10"/>
      <c r="T78" s="10"/>
      <c r="U78" s="10"/>
      <c r="V78" s="10"/>
      <c r="W78" s="10"/>
      <c r="X78" s="10"/>
    </row>
    <row r="79" spans="6:24" ht="18.600000000000001" customHeight="1" x14ac:dyDescent="0.4">
      <c r="H79" s="297" t="s">
        <v>1434</v>
      </c>
      <c r="I79" s="34"/>
      <c r="J79" s="34"/>
      <c r="R79" s="10"/>
      <c r="T79" s="10"/>
      <c r="U79" s="10"/>
      <c r="V79" s="10"/>
      <c r="W79" s="10"/>
      <c r="X79" s="10"/>
    </row>
    <row r="80" spans="6:24" ht="18.600000000000001" customHeight="1" x14ac:dyDescent="0.4">
      <c r="H80" s="297"/>
      <c r="I80" s="302" t="s">
        <v>1731</v>
      </c>
      <c r="J80" s="34"/>
      <c r="O80" s="303" t="s">
        <v>1730</v>
      </c>
      <c r="P80" s="242"/>
      <c r="Q80" s="242"/>
      <c r="R80" s="304"/>
      <c r="S80" s="242"/>
      <c r="T80" s="304"/>
      <c r="U80" s="304"/>
      <c r="V80" s="10"/>
      <c r="W80" s="10"/>
      <c r="X80" s="10"/>
    </row>
    <row r="81" spans="1:25" ht="18.600000000000001" customHeight="1" x14ac:dyDescent="0.4">
      <c r="H81" s="305" t="s">
        <v>1890</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1762</v>
      </c>
      <c r="P84" s="9"/>
      <c r="Q84" s="10"/>
      <c r="W84" s="4"/>
    </row>
    <row r="85" spans="1:25" ht="22.15" customHeight="1" x14ac:dyDescent="0.15">
      <c r="A85" s="127"/>
      <c r="B85" s="127"/>
      <c r="D85" s="3"/>
      <c r="E85" s="56"/>
      <c r="F85" s="48"/>
      <c r="G85" s="56"/>
      <c r="H85" s="56"/>
      <c r="I85" s="56"/>
      <c r="J85" s="52"/>
      <c r="K85" s="10"/>
      <c r="N85" s="259" t="s">
        <v>1891</v>
      </c>
      <c r="O85" s="259"/>
      <c r="P85" s="259"/>
      <c r="Q85" s="259"/>
      <c r="R85" s="259"/>
      <c r="S85" s="259"/>
      <c r="T85" s="259"/>
      <c r="U85" s="259"/>
      <c r="V85" s="259"/>
      <c r="W85" s="374"/>
    </row>
    <row r="86" spans="1:25" ht="27.75" customHeight="1" x14ac:dyDescent="0.15">
      <c r="A86" s="127"/>
      <c r="B86" s="127"/>
      <c r="D86" s="537" t="s">
        <v>1729</v>
      </c>
      <c r="E86" s="538"/>
      <c r="F86" s="538"/>
      <c r="G86" s="538"/>
      <c r="H86" s="538"/>
      <c r="I86" s="538"/>
      <c r="J86" s="538"/>
      <c r="K86" s="538"/>
      <c r="L86" s="538"/>
      <c r="M86" s="538"/>
      <c r="P86" s="505" t="s">
        <v>1727</v>
      </c>
      <c r="Q86" s="505"/>
      <c r="R86" s="505" t="str">
        <f>IF(I87="","",(VLOOKUP(I87,②学校番号一覧表!A:G,7,0)))</f>
        <v>028-635-3574</v>
      </c>
      <c r="S86" s="505"/>
      <c r="T86" s="505"/>
      <c r="U86" s="505"/>
      <c r="W86" s="4"/>
    </row>
    <row r="87" spans="1:25" ht="30" customHeight="1" x14ac:dyDescent="0.4">
      <c r="A87" s="546" t="s">
        <v>1763</v>
      </c>
      <c r="B87" s="546"/>
      <c r="D87" s="520" t="s">
        <v>13</v>
      </c>
      <c r="E87" s="433"/>
      <c r="F87" s="529" t="s">
        <v>46</v>
      </c>
      <c r="G87" s="529"/>
      <c r="H87" s="11" t="s">
        <v>21</v>
      </c>
      <c r="I87" s="547">
        <v>1</v>
      </c>
      <c r="J87" s="548"/>
      <c r="K87" s="420" t="s">
        <v>20</v>
      </c>
      <c r="L87" s="433"/>
      <c r="M87" s="549" t="s">
        <v>523</v>
      </c>
      <c r="N87" s="550"/>
      <c r="O87" s="551"/>
      <c r="P87" s="535" t="s">
        <v>12</v>
      </c>
      <c r="Q87" s="536"/>
      <c r="R87" s="115">
        <v>2</v>
      </c>
      <c r="S87" s="13" t="s">
        <v>11</v>
      </c>
      <c r="T87" s="14">
        <v>1</v>
      </c>
      <c r="U87" s="15" t="s">
        <v>10</v>
      </c>
      <c r="W87" s="4"/>
    </row>
    <row r="88" spans="1:25" ht="30" customHeight="1" x14ac:dyDescent="0.4">
      <c r="A88" s="546"/>
      <c r="B88" s="546"/>
      <c r="D88" s="520" t="s">
        <v>9</v>
      </c>
      <c r="E88" s="433"/>
      <c r="F88" s="484" t="str">
        <f>IF(I87="","",(VLOOKUP(I87,②学校番号一覧表!A:D,4,0)))</f>
        <v>宇河</v>
      </c>
      <c r="G88" s="484"/>
      <c r="H88" s="11" t="s">
        <v>29</v>
      </c>
      <c r="I88" s="540" t="str">
        <f>IF(I87="","",VLOOKUP(I87,②学校番号一覧表!A:B,2,0))</f>
        <v>宇都宮市立中央小学校</v>
      </c>
      <c r="J88" s="541"/>
      <c r="K88" s="541"/>
      <c r="L88" s="541"/>
      <c r="M88" s="541"/>
      <c r="N88" s="541"/>
      <c r="O88" s="542"/>
      <c r="P88" s="521" t="s">
        <v>8</v>
      </c>
      <c r="Q88" s="521"/>
      <c r="R88" s="543"/>
      <c r="S88" s="543"/>
      <c r="T88" s="543"/>
      <c r="U88" s="543"/>
      <c r="V88" s="230"/>
      <c r="W88" s="4"/>
    </row>
    <row r="89" spans="1:25" ht="8.25" customHeight="1" thickBot="1" x14ac:dyDescent="0.45">
      <c r="A89" s="546"/>
      <c r="B89" s="546"/>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46"/>
      <c r="B90" s="546"/>
      <c r="D90" s="61"/>
      <c r="E90" s="61"/>
      <c r="F90" s="61"/>
      <c r="G90" s="61"/>
      <c r="H90" s="28"/>
      <c r="I90" s="28"/>
      <c r="J90" s="28"/>
      <c r="K90" s="28"/>
      <c r="L90" s="28"/>
      <c r="M90" s="31"/>
      <c r="N90" s="31"/>
      <c r="O90" s="1"/>
      <c r="P90" s="1"/>
      <c r="Q90" s="32"/>
      <c r="R90" s="32"/>
      <c r="S90" s="32"/>
      <c r="T90" s="32"/>
      <c r="U90" s="32"/>
      <c r="V90" s="32"/>
    </row>
    <row r="91" spans="1:25" ht="21" customHeight="1" x14ac:dyDescent="0.4">
      <c r="A91" s="546"/>
      <c r="B91" s="546"/>
      <c r="D91" s="107" t="s">
        <v>1892</v>
      </c>
      <c r="E91" s="46"/>
      <c r="F91" s="46"/>
      <c r="G91" s="46"/>
      <c r="H91" s="46"/>
      <c r="I91" s="46"/>
      <c r="J91" s="107"/>
      <c r="K91" s="46"/>
      <c r="L91" s="28"/>
      <c r="M91" s="31"/>
      <c r="N91" s="31"/>
      <c r="O91" s="1"/>
      <c r="P91" s="1"/>
      <c r="Q91" s="32"/>
      <c r="R91" s="32"/>
      <c r="S91" s="32"/>
      <c r="T91" s="32"/>
      <c r="U91" s="32"/>
      <c r="V91" s="32"/>
    </row>
    <row r="92" spans="1:25" ht="41.45" customHeight="1" x14ac:dyDescent="0.4">
      <c r="A92" s="128" t="s">
        <v>1453</v>
      </c>
      <c r="B92" s="131" t="s">
        <v>1454</v>
      </c>
      <c r="D92" s="231" t="s">
        <v>1893</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20" t="s">
        <v>1357</v>
      </c>
      <c r="G93" s="421"/>
      <c r="H93" s="433"/>
      <c r="I93" s="475" t="s">
        <v>7</v>
      </c>
      <c r="J93" s="475"/>
      <c r="K93" s="475"/>
      <c r="L93" s="94" t="s">
        <v>67</v>
      </c>
      <c r="M93" s="209" t="s">
        <v>510</v>
      </c>
      <c r="N93" s="475" t="s">
        <v>1357</v>
      </c>
      <c r="O93" s="475"/>
      <c r="P93" s="475"/>
      <c r="Q93" s="475"/>
      <c r="R93" s="475"/>
      <c r="S93" s="475" t="s">
        <v>7</v>
      </c>
      <c r="T93" s="475"/>
      <c r="U93" s="475"/>
      <c r="V93" s="1"/>
      <c r="Y93" s="8"/>
    </row>
    <row r="94" spans="1:25" ht="23.45" customHeight="1" x14ac:dyDescent="0.4">
      <c r="A94" s="129"/>
      <c r="B94" s="132"/>
      <c r="D94" s="94">
        <v>1</v>
      </c>
      <c r="E94" s="47">
        <f>A94</f>
        <v>0</v>
      </c>
      <c r="F94" s="539" t="str">
        <f>IF(A94="","",(VLOOKUP(A94,⑥児童生徒名簿表!B:C,2,0)))</f>
        <v/>
      </c>
      <c r="G94" s="539"/>
      <c r="H94" s="539"/>
      <c r="I94" s="83" t="s">
        <v>6</v>
      </c>
      <c r="J94" s="83" t="s">
        <v>5</v>
      </c>
      <c r="K94" s="83" t="str">
        <f>IF(A94="","",(VLOOKUP(A94,⑥児童生徒名簿表!B:D,3,0)))</f>
        <v/>
      </c>
      <c r="L94" s="94">
        <v>26</v>
      </c>
      <c r="M94" s="47">
        <f>B94</f>
        <v>0</v>
      </c>
      <c r="N94" s="539" t="str">
        <f>IF(B94="","",(VLOOKUP(B94,⑥児童生徒名簿表!B:C,2,0)))</f>
        <v/>
      </c>
      <c r="O94" s="539"/>
      <c r="P94" s="539"/>
      <c r="Q94" s="539"/>
      <c r="R94" s="539"/>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39" t="str">
        <f>IF(A95="","",(VLOOKUP(A95,⑥児童生徒名簿表!B:C,2,0)))</f>
        <v/>
      </c>
      <c r="G95" s="539"/>
      <c r="H95" s="539"/>
      <c r="I95" s="83" t="s">
        <v>6</v>
      </c>
      <c r="J95" s="83" t="s">
        <v>5</v>
      </c>
      <c r="K95" s="83" t="str">
        <f>IF(A95="","",(VLOOKUP(A95,⑥児童生徒名簿表!B:D,3,0)))</f>
        <v/>
      </c>
      <c r="L95" s="94">
        <v>27</v>
      </c>
      <c r="M95" s="47">
        <f t="shared" ref="M95:M112" si="1">B95</f>
        <v>0</v>
      </c>
      <c r="N95" s="539" t="str">
        <f>IF(B95="","",(VLOOKUP(B95,⑥児童生徒名簿表!B:C,2,0)))</f>
        <v/>
      </c>
      <c r="O95" s="539"/>
      <c r="P95" s="539"/>
      <c r="Q95" s="539"/>
      <c r="R95" s="539"/>
      <c r="S95" s="83" t="s">
        <v>6</v>
      </c>
      <c r="T95" s="83" t="s">
        <v>5</v>
      </c>
      <c r="U95" s="83" t="str">
        <f>IF(B95="","",(VLOOKUP(B95,⑥児童生徒名簿表!B:D,3,0)))</f>
        <v/>
      </c>
      <c r="V95" s="28"/>
    </row>
    <row r="96" spans="1:25" ht="23.45" customHeight="1" x14ac:dyDescent="0.4">
      <c r="A96" s="129"/>
      <c r="B96" s="132"/>
      <c r="D96" s="94">
        <v>3</v>
      </c>
      <c r="E96" s="92">
        <f t="shared" si="0"/>
        <v>0</v>
      </c>
      <c r="F96" s="519" t="str">
        <f>IF(A96="","",(VLOOKUP(A96,⑥児童生徒名簿表!B:C,2,0)))</f>
        <v/>
      </c>
      <c r="G96" s="495"/>
      <c r="H96" s="496"/>
      <c r="I96" s="26" t="s">
        <v>6</v>
      </c>
      <c r="J96" s="23" t="s">
        <v>5</v>
      </c>
      <c r="K96" s="24" t="str">
        <f>IF(A96="","",(VLOOKUP(A96,⑥児童生徒名簿表!B:D,3,0)))</f>
        <v/>
      </c>
      <c r="L96" s="101">
        <v>28</v>
      </c>
      <c r="M96" s="47">
        <f t="shared" si="1"/>
        <v>0</v>
      </c>
      <c r="N96" s="495" t="str">
        <f>IF(B96="","",(VLOOKUP(B96,⑥児童生徒名簿表!B:C,2,0)))</f>
        <v/>
      </c>
      <c r="O96" s="495"/>
      <c r="P96" s="495"/>
      <c r="Q96" s="495"/>
      <c r="R96" s="496"/>
      <c r="S96" s="26" t="s">
        <v>6</v>
      </c>
      <c r="T96" s="23" t="s">
        <v>5</v>
      </c>
      <c r="U96" s="24" t="str">
        <f>IF(B96="","",(VLOOKUP(B96,⑥児童生徒名簿表!B:D,3,0)))</f>
        <v/>
      </c>
      <c r="V96" s="28"/>
    </row>
    <row r="97" spans="1:24" ht="23.45" customHeight="1" x14ac:dyDescent="0.4">
      <c r="A97" s="129"/>
      <c r="B97" s="132"/>
      <c r="D97" s="94">
        <v>4</v>
      </c>
      <c r="E97" s="92">
        <f t="shared" si="0"/>
        <v>0</v>
      </c>
      <c r="F97" s="519" t="str">
        <f>IF(A97="","",(VLOOKUP(A97,⑥児童生徒名簿表!B:C,2,0)))</f>
        <v/>
      </c>
      <c r="G97" s="495"/>
      <c r="H97" s="496"/>
      <c r="I97" s="26" t="s">
        <v>6</v>
      </c>
      <c r="J97" s="23" t="s">
        <v>5</v>
      </c>
      <c r="K97" s="24" t="str">
        <f>IF(A97="","",(VLOOKUP(A97,⑥児童生徒名簿表!B:D,3,0)))</f>
        <v/>
      </c>
      <c r="L97" s="101">
        <v>29</v>
      </c>
      <c r="M97" s="47">
        <f t="shared" si="1"/>
        <v>0</v>
      </c>
      <c r="N97" s="495" t="str">
        <f>IF(B97="","",(VLOOKUP(B97,⑥児童生徒名簿表!B:C,2,0)))</f>
        <v/>
      </c>
      <c r="O97" s="495"/>
      <c r="P97" s="495"/>
      <c r="Q97" s="495"/>
      <c r="R97" s="496"/>
      <c r="S97" s="26" t="s">
        <v>6</v>
      </c>
      <c r="T97" s="23" t="s">
        <v>5</v>
      </c>
      <c r="U97" s="27" t="str">
        <f>IF(B97="","",(VLOOKUP(B97,⑥児童生徒名簿表!B:D,3,0)))</f>
        <v/>
      </c>
      <c r="V97" s="28"/>
    </row>
    <row r="98" spans="1:24" ht="6.6" customHeight="1" x14ac:dyDescent="0.4">
      <c r="A98" s="129"/>
      <c r="B98" s="132"/>
      <c r="D98" s="94">
        <v>5</v>
      </c>
      <c r="E98" s="92">
        <f t="shared" si="0"/>
        <v>0</v>
      </c>
      <c r="F98" s="519" t="str">
        <f>IF(A98="","",(VLOOKUP(A98,⑥児童生徒名簿表!B:C,2,0)))</f>
        <v/>
      </c>
      <c r="G98" s="495"/>
      <c r="H98" s="496"/>
      <c r="I98" s="26" t="s">
        <v>6</v>
      </c>
      <c r="J98" s="23" t="s">
        <v>5</v>
      </c>
      <c r="K98" s="24" t="str">
        <f>IF(A98="","",(VLOOKUP(A98,⑥児童生徒名簿表!B:D,3,0)))</f>
        <v/>
      </c>
      <c r="L98" s="101">
        <v>30</v>
      </c>
      <c r="M98" s="47">
        <f t="shared" si="1"/>
        <v>0</v>
      </c>
      <c r="N98" s="495" t="str">
        <f>IF(B98="","",(VLOOKUP(B98,⑥児童生徒名簿表!B:C,2,0)))</f>
        <v/>
      </c>
      <c r="O98" s="495"/>
      <c r="P98" s="495"/>
      <c r="Q98" s="495"/>
      <c r="R98" s="496"/>
      <c r="S98" s="26" t="s">
        <v>6</v>
      </c>
      <c r="T98" s="23" t="s">
        <v>5</v>
      </c>
      <c r="U98" s="27" t="str">
        <f>IF(B98="","",(VLOOKUP(B98,⑥児童生徒名簿表!B:D,3,0)))</f>
        <v/>
      </c>
      <c r="V98" s="28"/>
      <c r="X98" s="28"/>
    </row>
    <row r="99" spans="1:24" ht="6.6" customHeight="1" x14ac:dyDescent="0.4">
      <c r="A99" s="129"/>
      <c r="B99" s="132"/>
      <c r="D99" s="94">
        <v>6</v>
      </c>
      <c r="E99" s="92">
        <f t="shared" si="0"/>
        <v>0</v>
      </c>
      <c r="F99" s="519" t="str">
        <f>IF(A99="","",(VLOOKUP(A99,⑥児童生徒名簿表!B:C,2,0)))</f>
        <v/>
      </c>
      <c r="G99" s="495"/>
      <c r="H99" s="496"/>
      <c r="I99" s="26" t="s">
        <v>6</v>
      </c>
      <c r="J99" s="23" t="s">
        <v>5</v>
      </c>
      <c r="K99" s="24" t="str">
        <f>IF(A99="","",(VLOOKUP(A99,⑥児童生徒名簿表!B:D,3,0)))</f>
        <v/>
      </c>
      <c r="L99" s="101">
        <v>31</v>
      </c>
      <c r="M99" s="47">
        <f t="shared" si="1"/>
        <v>0</v>
      </c>
      <c r="N99" s="495" t="str">
        <f>IF(B99="","",(VLOOKUP(B99,⑥児童生徒名簿表!B:C,2,0)))</f>
        <v/>
      </c>
      <c r="O99" s="495"/>
      <c r="P99" s="495"/>
      <c r="Q99" s="495"/>
      <c r="R99" s="496"/>
      <c r="S99" s="26" t="s">
        <v>6</v>
      </c>
      <c r="T99" s="23" t="s">
        <v>5</v>
      </c>
      <c r="U99" s="27" t="str">
        <f>IF(B99="","",(VLOOKUP(B99,⑥児童生徒名簿表!B:D,3,0)))</f>
        <v/>
      </c>
      <c r="V99" s="28"/>
    </row>
    <row r="100" spans="1:24" ht="7.15" customHeight="1" x14ac:dyDescent="0.4">
      <c r="A100" s="129"/>
      <c r="B100" s="132"/>
      <c r="D100" s="94">
        <v>7</v>
      </c>
      <c r="E100" s="92">
        <f t="shared" si="0"/>
        <v>0</v>
      </c>
      <c r="F100" s="519" t="str">
        <f>IF(A100="","",(VLOOKUP(A100,⑥児童生徒名簿表!B:C,2,0)))</f>
        <v/>
      </c>
      <c r="G100" s="495"/>
      <c r="H100" s="496"/>
      <c r="I100" s="26" t="s">
        <v>6</v>
      </c>
      <c r="J100" s="23" t="s">
        <v>5</v>
      </c>
      <c r="K100" s="24" t="str">
        <f>IF(A100="","",(VLOOKUP(A100,⑥児童生徒名簿表!B:D,3,0)))</f>
        <v/>
      </c>
      <c r="L100" s="101">
        <v>32</v>
      </c>
      <c r="M100" s="47">
        <f t="shared" si="1"/>
        <v>0</v>
      </c>
      <c r="N100" s="495" t="str">
        <f>IF(B100="","",(VLOOKUP(B100,⑥児童生徒名簿表!B:C,2,0)))</f>
        <v/>
      </c>
      <c r="O100" s="495"/>
      <c r="P100" s="495"/>
      <c r="Q100" s="495"/>
      <c r="R100" s="496"/>
      <c r="S100" s="26" t="s">
        <v>6</v>
      </c>
      <c r="T100" s="23" t="s">
        <v>5</v>
      </c>
      <c r="U100" s="27" t="str">
        <f>IF(B100="","",(VLOOKUP(B100,⑥児童生徒名簿表!B:D,3,0)))</f>
        <v/>
      </c>
      <c r="V100" s="28"/>
    </row>
    <row r="101" spans="1:24" ht="7.15" customHeight="1" x14ac:dyDescent="0.4">
      <c r="A101" s="129"/>
      <c r="B101" s="132"/>
      <c r="D101" s="94">
        <v>8</v>
      </c>
      <c r="E101" s="92">
        <f t="shared" si="0"/>
        <v>0</v>
      </c>
      <c r="F101" s="519" t="str">
        <f>IF(A101="","",(VLOOKUP(A101,⑥児童生徒名簿表!B:C,2,0)))</f>
        <v/>
      </c>
      <c r="G101" s="495"/>
      <c r="H101" s="496"/>
      <c r="I101" s="26" t="s">
        <v>6</v>
      </c>
      <c r="J101" s="23" t="s">
        <v>5</v>
      </c>
      <c r="K101" s="24" t="str">
        <f>IF(A101="","",(VLOOKUP(A101,⑥児童生徒名簿表!B:D,3,0)))</f>
        <v/>
      </c>
      <c r="L101" s="101">
        <v>33</v>
      </c>
      <c r="M101" s="47">
        <f t="shared" si="1"/>
        <v>0</v>
      </c>
      <c r="N101" s="495" t="str">
        <f>IF(B101="","",(VLOOKUP(B101,⑥児童生徒名簿表!B:C,2,0)))</f>
        <v/>
      </c>
      <c r="O101" s="495"/>
      <c r="P101" s="495"/>
      <c r="Q101" s="495"/>
      <c r="R101" s="496"/>
      <c r="S101" s="26" t="s">
        <v>6</v>
      </c>
      <c r="T101" s="23" t="s">
        <v>5</v>
      </c>
      <c r="U101" s="27" t="str">
        <f>IF(B101="","",(VLOOKUP(B101,⑥児童生徒名簿表!B:D,3,0)))</f>
        <v/>
      </c>
      <c r="V101" s="28"/>
    </row>
    <row r="102" spans="1:24" ht="7.15" customHeight="1" x14ac:dyDescent="0.4">
      <c r="A102" s="129"/>
      <c r="B102" s="132"/>
      <c r="D102" s="94">
        <v>9</v>
      </c>
      <c r="E102" s="92">
        <f t="shared" si="0"/>
        <v>0</v>
      </c>
      <c r="F102" s="519" t="str">
        <f>IF(A102="","",(VLOOKUP(A102,⑥児童生徒名簿表!B:C,2,0)))</f>
        <v/>
      </c>
      <c r="G102" s="495"/>
      <c r="H102" s="496"/>
      <c r="I102" s="26" t="s">
        <v>6</v>
      </c>
      <c r="J102" s="23" t="s">
        <v>5</v>
      </c>
      <c r="K102" s="24" t="str">
        <f>IF(A102="","",(VLOOKUP(A102,⑥児童生徒名簿表!B:D,3,0)))</f>
        <v/>
      </c>
      <c r="L102" s="101">
        <v>34</v>
      </c>
      <c r="M102" s="47">
        <f t="shared" si="1"/>
        <v>0</v>
      </c>
      <c r="N102" s="495" t="str">
        <f>IF(B102="","",(VLOOKUP(B102,⑥児童生徒名簿表!B:C,2,0)))</f>
        <v/>
      </c>
      <c r="O102" s="495"/>
      <c r="P102" s="495"/>
      <c r="Q102" s="495"/>
      <c r="R102" s="496"/>
      <c r="S102" s="26" t="s">
        <v>6</v>
      </c>
      <c r="T102" s="23" t="s">
        <v>5</v>
      </c>
      <c r="U102" s="27" t="str">
        <f>IF(B102="","",(VLOOKUP(B102,⑥児童生徒名簿表!B:D,3,0)))</f>
        <v/>
      </c>
      <c r="V102" s="28"/>
    </row>
    <row r="103" spans="1:24" ht="7.15" customHeight="1" x14ac:dyDescent="0.4">
      <c r="A103" s="129"/>
      <c r="B103" s="132"/>
      <c r="D103" s="94">
        <v>16</v>
      </c>
      <c r="E103" s="92">
        <f t="shared" si="0"/>
        <v>0</v>
      </c>
      <c r="F103" s="519" t="str">
        <f>IF(A103="","",(VLOOKUP(A103,⑥児童生徒名簿表!B:C,2,0)))</f>
        <v/>
      </c>
      <c r="G103" s="495"/>
      <c r="H103" s="496"/>
      <c r="I103" s="26" t="s">
        <v>6</v>
      </c>
      <c r="J103" s="23" t="s">
        <v>5</v>
      </c>
      <c r="K103" s="24" t="str">
        <f>IF(A103="","",(VLOOKUP(A103,⑥児童生徒名簿表!B:D,3,0)))</f>
        <v/>
      </c>
      <c r="L103" s="101">
        <v>41</v>
      </c>
      <c r="M103" s="47">
        <f t="shared" si="1"/>
        <v>0</v>
      </c>
      <c r="N103" s="495" t="str">
        <f>IF(B103="","",(VLOOKUP(B103,⑥児童生徒名簿表!B:C,2,0)))</f>
        <v/>
      </c>
      <c r="O103" s="495"/>
      <c r="P103" s="495"/>
      <c r="Q103" s="495"/>
      <c r="R103" s="496"/>
      <c r="S103" s="26" t="s">
        <v>6</v>
      </c>
      <c r="T103" s="23" t="s">
        <v>5</v>
      </c>
      <c r="U103" s="27" t="str">
        <f>IF(B103="","",(VLOOKUP(B103,⑥児童生徒名簿表!B:D,3,0)))</f>
        <v/>
      </c>
      <c r="V103" s="28"/>
    </row>
    <row r="104" spans="1:24" ht="7.15" customHeight="1" x14ac:dyDescent="0.4">
      <c r="A104" s="129"/>
      <c r="B104" s="132"/>
      <c r="D104" s="94">
        <v>17</v>
      </c>
      <c r="E104" s="92">
        <f t="shared" si="0"/>
        <v>0</v>
      </c>
      <c r="F104" s="519" t="str">
        <f>IF(A104="","",(VLOOKUP(A104,⑥児童生徒名簿表!B:C,2,0)))</f>
        <v/>
      </c>
      <c r="G104" s="495"/>
      <c r="H104" s="496"/>
      <c r="I104" s="26" t="s">
        <v>6</v>
      </c>
      <c r="J104" s="23" t="s">
        <v>5</v>
      </c>
      <c r="K104" s="24" t="str">
        <f>IF(A104="","",(VLOOKUP(A104,⑥児童生徒名簿表!B:D,3,0)))</f>
        <v/>
      </c>
      <c r="L104" s="101">
        <v>42</v>
      </c>
      <c r="M104" s="47">
        <f t="shared" si="1"/>
        <v>0</v>
      </c>
      <c r="N104" s="495" t="str">
        <f>IF(B104="","",(VLOOKUP(B104,⑥児童生徒名簿表!B:C,2,0)))</f>
        <v/>
      </c>
      <c r="O104" s="495"/>
      <c r="P104" s="495"/>
      <c r="Q104" s="495"/>
      <c r="R104" s="496"/>
      <c r="S104" s="26" t="s">
        <v>6</v>
      </c>
      <c r="T104" s="23" t="s">
        <v>5</v>
      </c>
      <c r="U104" s="27" t="str">
        <f>IF(B104="","",(VLOOKUP(B104,⑥児童生徒名簿表!B:D,3,0)))</f>
        <v/>
      </c>
      <c r="V104" s="28"/>
    </row>
    <row r="105" spans="1:24" ht="7.15" customHeight="1" x14ac:dyDescent="0.4">
      <c r="A105" s="129"/>
      <c r="B105" s="132"/>
      <c r="D105" s="94">
        <v>18</v>
      </c>
      <c r="E105" s="92">
        <f t="shared" si="0"/>
        <v>0</v>
      </c>
      <c r="F105" s="519" t="str">
        <f>IF(A105="","",(VLOOKUP(A105,⑥児童生徒名簿表!B:C,2,0)))</f>
        <v/>
      </c>
      <c r="G105" s="495"/>
      <c r="H105" s="496"/>
      <c r="I105" s="26" t="s">
        <v>6</v>
      </c>
      <c r="J105" s="23" t="s">
        <v>5</v>
      </c>
      <c r="K105" s="24" t="str">
        <f>IF(A105="","",(VLOOKUP(A105,⑥児童生徒名簿表!B:D,3,0)))</f>
        <v/>
      </c>
      <c r="L105" s="101">
        <v>43</v>
      </c>
      <c r="M105" s="47">
        <f t="shared" si="1"/>
        <v>0</v>
      </c>
      <c r="N105" s="495" t="str">
        <f>IF(B105="","",(VLOOKUP(B105,⑥児童生徒名簿表!B:C,2,0)))</f>
        <v/>
      </c>
      <c r="O105" s="495"/>
      <c r="P105" s="495"/>
      <c r="Q105" s="495"/>
      <c r="R105" s="496"/>
      <c r="S105" s="26" t="s">
        <v>6</v>
      </c>
      <c r="T105" s="23" t="s">
        <v>5</v>
      </c>
      <c r="U105" s="27" t="str">
        <f>IF(B105="","",(VLOOKUP(B105,⑥児童生徒名簿表!B:D,3,0)))</f>
        <v/>
      </c>
      <c r="V105" s="28"/>
    </row>
    <row r="106" spans="1:24" ht="7.15" customHeight="1" x14ac:dyDescent="0.4">
      <c r="A106" s="129"/>
      <c r="B106" s="132"/>
      <c r="D106" s="94">
        <v>19</v>
      </c>
      <c r="E106" s="92">
        <f t="shared" si="0"/>
        <v>0</v>
      </c>
      <c r="F106" s="519" t="str">
        <f>IF(A106="","",(VLOOKUP(A106,⑥児童生徒名簿表!B:C,2,0)))</f>
        <v/>
      </c>
      <c r="G106" s="495"/>
      <c r="H106" s="496"/>
      <c r="I106" s="26" t="s">
        <v>6</v>
      </c>
      <c r="J106" s="23" t="s">
        <v>5</v>
      </c>
      <c r="K106" s="24" t="str">
        <f>IF(A106="","",(VLOOKUP(A106,⑥児童生徒名簿表!B:D,3,0)))</f>
        <v/>
      </c>
      <c r="L106" s="101">
        <v>44</v>
      </c>
      <c r="M106" s="47">
        <f t="shared" si="1"/>
        <v>0</v>
      </c>
      <c r="N106" s="495" t="str">
        <f>IF(B106="","",(VLOOKUP(B106,⑥児童生徒名簿表!B:C,2,0)))</f>
        <v/>
      </c>
      <c r="O106" s="495"/>
      <c r="P106" s="495"/>
      <c r="Q106" s="495"/>
      <c r="R106" s="496"/>
      <c r="S106" s="26" t="s">
        <v>6</v>
      </c>
      <c r="T106" s="23" t="s">
        <v>5</v>
      </c>
      <c r="U106" s="27" t="str">
        <f>IF(B106="","",(VLOOKUP(B106,⑥児童生徒名簿表!B:D,3,0)))</f>
        <v/>
      </c>
      <c r="V106" s="28"/>
    </row>
    <row r="107" spans="1:24" ht="7.15" customHeight="1" x14ac:dyDescent="0.4">
      <c r="A107" s="129"/>
      <c r="B107" s="132"/>
      <c r="D107" s="94">
        <v>20</v>
      </c>
      <c r="E107" s="92">
        <f t="shared" si="0"/>
        <v>0</v>
      </c>
      <c r="F107" s="519" t="str">
        <f>IF(A107="","",(VLOOKUP(A107,⑥児童生徒名簿表!B:C,2,0)))</f>
        <v/>
      </c>
      <c r="G107" s="495"/>
      <c r="H107" s="496"/>
      <c r="I107" s="26" t="s">
        <v>6</v>
      </c>
      <c r="J107" s="23" t="s">
        <v>5</v>
      </c>
      <c r="K107" s="24" t="str">
        <f>IF(A107="","",(VLOOKUP(A107,⑥児童生徒名簿表!B:D,3,0)))</f>
        <v/>
      </c>
      <c r="L107" s="101">
        <v>45</v>
      </c>
      <c r="M107" s="47">
        <f t="shared" si="1"/>
        <v>0</v>
      </c>
      <c r="N107" s="495" t="str">
        <f>IF(B107="","",(VLOOKUP(B107,⑥児童生徒名簿表!B:C,2,0)))</f>
        <v/>
      </c>
      <c r="O107" s="495"/>
      <c r="P107" s="495"/>
      <c r="Q107" s="495"/>
      <c r="R107" s="496"/>
      <c r="S107" s="26" t="s">
        <v>6</v>
      </c>
      <c r="T107" s="23" t="s">
        <v>5</v>
      </c>
      <c r="U107" s="27" t="str">
        <f>IF(B107="","",(VLOOKUP(B107,⑥児童生徒名簿表!B:D,3,0)))</f>
        <v/>
      </c>
      <c r="V107" s="28"/>
    </row>
    <row r="108" spans="1:24" ht="7.15" customHeight="1" x14ac:dyDescent="0.4">
      <c r="A108" s="129"/>
      <c r="B108" s="132"/>
      <c r="D108" s="94">
        <v>21</v>
      </c>
      <c r="E108" s="92">
        <f t="shared" si="0"/>
        <v>0</v>
      </c>
      <c r="F108" s="519" t="str">
        <f>IF(A108="","",(VLOOKUP(A108,⑥児童生徒名簿表!B:C,2,0)))</f>
        <v/>
      </c>
      <c r="G108" s="495"/>
      <c r="H108" s="496"/>
      <c r="I108" s="26" t="s">
        <v>6</v>
      </c>
      <c r="J108" s="23" t="s">
        <v>5</v>
      </c>
      <c r="K108" s="24" t="str">
        <f>IF(A108="","",(VLOOKUP(A108,⑥児童生徒名簿表!B:D,3,0)))</f>
        <v/>
      </c>
      <c r="L108" s="101">
        <v>46</v>
      </c>
      <c r="M108" s="47">
        <f t="shared" si="1"/>
        <v>0</v>
      </c>
      <c r="N108" s="495" t="str">
        <f>IF(B108="","",(VLOOKUP(B108,⑥児童生徒名簿表!B:C,2,0)))</f>
        <v/>
      </c>
      <c r="O108" s="495"/>
      <c r="P108" s="495"/>
      <c r="Q108" s="495"/>
      <c r="R108" s="496"/>
      <c r="S108" s="26" t="s">
        <v>6</v>
      </c>
      <c r="T108" s="23" t="s">
        <v>5</v>
      </c>
      <c r="U108" s="27" t="str">
        <f>IF(B108="","",(VLOOKUP(B108,⑥児童生徒名簿表!B:D,3,0)))</f>
        <v/>
      </c>
      <c r="V108" s="28"/>
    </row>
    <row r="109" spans="1:24" ht="7.15" customHeight="1" x14ac:dyDescent="0.4">
      <c r="A109" s="129"/>
      <c r="B109" s="132"/>
      <c r="D109" s="94">
        <v>22</v>
      </c>
      <c r="E109" s="92">
        <f t="shared" si="0"/>
        <v>0</v>
      </c>
      <c r="F109" s="519" t="str">
        <f>IF(A109="","",(VLOOKUP(A109,⑥児童生徒名簿表!B:C,2,0)))</f>
        <v/>
      </c>
      <c r="G109" s="495"/>
      <c r="H109" s="496"/>
      <c r="I109" s="26" t="s">
        <v>6</v>
      </c>
      <c r="J109" s="23" t="s">
        <v>5</v>
      </c>
      <c r="K109" s="24" t="str">
        <f>IF(A109="","",(VLOOKUP(A109,⑥児童生徒名簿表!B:D,3,0)))</f>
        <v/>
      </c>
      <c r="L109" s="101">
        <v>47</v>
      </c>
      <c r="M109" s="47">
        <f t="shared" si="1"/>
        <v>0</v>
      </c>
      <c r="N109" s="495" t="str">
        <f>IF(B109="","",(VLOOKUP(B109,⑥児童生徒名簿表!B:C,2,0)))</f>
        <v/>
      </c>
      <c r="O109" s="495"/>
      <c r="P109" s="495"/>
      <c r="Q109" s="495"/>
      <c r="R109" s="496"/>
      <c r="S109" s="26" t="s">
        <v>6</v>
      </c>
      <c r="T109" s="23" t="s">
        <v>5</v>
      </c>
      <c r="U109" s="27" t="str">
        <f>IF(B109="","",(VLOOKUP(B109,⑥児童生徒名簿表!B:D,3,0)))</f>
        <v/>
      </c>
      <c r="V109" s="28"/>
    </row>
    <row r="110" spans="1:24" ht="23.45" customHeight="1" x14ac:dyDescent="0.4">
      <c r="A110" s="129"/>
      <c r="B110" s="132"/>
      <c r="D110" s="94">
        <v>23</v>
      </c>
      <c r="E110" s="92">
        <f t="shared" si="0"/>
        <v>0</v>
      </c>
      <c r="F110" s="519" t="str">
        <f>IF(A110="","",(VLOOKUP(A110,⑥児童生徒名簿表!B:C,2,0)))</f>
        <v/>
      </c>
      <c r="G110" s="495"/>
      <c r="H110" s="496"/>
      <c r="I110" s="26" t="s">
        <v>6</v>
      </c>
      <c r="J110" s="23" t="s">
        <v>5</v>
      </c>
      <c r="K110" s="24" t="str">
        <f>IF(A110="","",(VLOOKUP(A110,⑥児童生徒名簿表!B:D,3,0)))</f>
        <v/>
      </c>
      <c r="L110" s="101">
        <v>48</v>
      </c>
      <c r="N110" s="495" t="str">
        <f>IF(B110="","",(VLOOKUP(B110,⑥児童生徒名簿表!B:C,2,0)))</f>
        <v/>
      </c>
      <c r="O110" s="495"/>
      <c r="P110" s="495"/>
      <c r="Q110" s="495"/>
      <c r="R110" s="496"/>
      <c r="S110" s="26" t="s">
        <v>6</v>
      </c>
      <c r="T110" s="23" t="s">
        <v>5</v>
      </c>
      <c r="U110" s="27" t="str">
        <f>IF(B110="","",(VLOOKUP(B110,⑥児童生徒名簿表!B:D,3,0)))</f>
        <v/>
      </c>
      <c r="V110" s="28"/>
    </row>
    <row r="111" spans="1:24" ht="23.45" customHeight="1" x14ac:dyDescent="0.4">
      <c r="A111" s="129"/>
      <c r="B111" s="132"/>
      <c r="D111" s="94">
        <v>24</v>
      </c>
      <c r="E111" s="92">
        <f t="shared" si="0"/>
        <v>0</v>
      </c>
      <c r="F111" s="519" t="str">
        <f>IF(A111="","",(VLOOKUP(A111,⑥児童生徒名簿表!B:C,2,0)))</f>
        <v/>
      </c>
      <c r="G111" s="495"/>
      <c r="H111" s="496"/>
      <c r="I111" s="26" t="s">
        <v>6</v>
      </c>
      <c r="J111" s="23" t="s">
        <v>5</v>
      </c>
      <c r="K111" s="24" t="str">
        <f>IF(A111="","",(VLOOKUP(A111,⑥児童生徒名簿表!B:D,3,0)))</f>
        <v/>
      </c>
      <c r="L111" s="101">
        <v>49</v>
      </c>
      <c r="M111" s="47">
        <f t="shared" si="1"/>
        <v>0</v>
      </c>
      <c r="N111" s="495" t="str">
        <f>IF(B111="","",(VLOOKUP(B111,⑥児童生徒名簿表!B:C,2,0)))</f>
        <v/>
      </c>
      <c r="O111" s="495"/>
      <c r="P111" s="495"/>
      <c r="Q111" s="495"/>
      <c r="R111" s="496"/>
      <c r="S111" s="26" t="s">
        <v>6</v>
      </c>
      <c r="T111" s="23" t="s">
        <v>5</v>
      </c>
      <c r="U111" s="24" t="str">
        <f>IF(B111="","",(VLOOKUP(B111,⑥児童生徒名簿表!B:D,3,0)))</f>
        <v/>
      </c>
      <c r="V111" s="28"/>
    </row>
    <row r="112" spans="1:24" ht="23.45" customHeight="1" x14ac:dyDescent="0.4">
      <c r="A112" s="129"/>
      <c r="B112" s="132"/>
      <c r="D112" s="94">
        <v>25</v>
      </c>
      <c r="E112" s="92">
        <f t="shared" si="0"/>
        <v>0</v>
      </c>
      <c r="F112" s="519" t="str">
        <f>IF(A112="","",(VLOOKUP(A112,⑥児童生徒名簿表!B:C,2,0)))</f>
        <v/>
      </c>
      <c r="G112" s="495"/>
      <c r="H112" s="496"/>
      <c r="I112" s="26" t="s">
        <v>6</v>
      </c>
      <c r="J112" s="23" t="s">
        <v>5</v>
      </c>
      <c r="K112" s="24" t="str">
        <f>IF(A112="","",(VLOOKUP(A112,⑥児童生徒名簿表!B:D,3,0)))</f>
        <v/>
      </c>
      <c r="L112" s="101">
        <v>50</v>
      </c>
      <c r="M112" s="47">
        <f t="shared" si="1"/>
        <v>0</v>
      </c>
      <c r="N112" s="495" t="str">
        <f>IF(B112="","",(VLOOKUP(B112,⑥児童生徒名簿表!B:C,2,0)))</f>
        <v/>
      </c>
      <c r="O112" s="495"/>
      <c r="P112" s="495"/>
      <c r="Q112" s="495"/>
      <c r="R112" s="496"/>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20" t="s">
        <v>3</v>
      </c>
      <c r="E114" s="421"/>
      <c r="F114" s="421"/>
      <c r="G114" s="421"/>
      <c r="H114" s="433"/>
      <c r="I114" s="420" t="s">
        <v>2</v>
      </c>
      <c r="J114" s="421"/>
      <c r="K114" s="421"/>
      <c r="L114" s="433"/>
      <c r="M114" s="420" t="s">
        <v>30</v>
      </c>
      <c r="N114" s="421"/>
      <c r="O114" s="421"/>
      <c r="P114" s="421"/>
      <c r="Q114" s="433"/>
      <c r="R114" s="475" t="s">
        <v>1</v>
      </c>
      <c r="S114" s="475"/>
      <c r="T114" s="475"/>
      <c r="U114" s="475"/>
      <c r="V114" s="1"/>
    </row>
    <row r="115" spans="1:22" ht="3.75" customHeight="1" thickBot="1" x14ac:dyDescent="0.45">
      <c r="A115" s="129"/>
      <c r="B115" s="132"/>
      <c r="K115" s="506"/>
      <c r="L115" s="506"/>
      <c r="M115" s="1"/>
    </row>
    <row r="116" spans="1:22" ht="15" customHeight="1" x14ac:dyDescent="0.4">
      <c r="A116" s="129"/>
      <c r="B116" s="132"/>
      <c r="D116" s="39"/>
      <c r="E116" s="39"/>
      <c r="F116" s="42" t="s">
        <v>48</v>
      </c>
      <c r="G116" s="43"/>
      <c r="H116" s="43"/>
      <c r="I116" s="43"/>
      <c r="J116" s="43"/>
      <c r="K116" s="41"/>
      <c r="L116" s="507" t="s">
        <v>0</v>
      </c>
      <c r="M116" s="508"/>
      <c r="N116" s="509"/>
      <c r="O116" s="523" t="s">
        <v>33</v>
      </c>
      <c r="P116" s="524"/>
      <c r="Q116" s="524"/>
      <c r="R116" s="524"/>
      <c r="S116" s="524"/>
      <c r="T116" s="524"/>
      <c r="U116" s="525"/>
      <c r="V116" s="229"/>
    </row>
    <row r="117" spans="1:22" ht="15" customHeight="1" thickBot="1" x14ac:dyDescent="0.45">
      <c r="A117" s="129"/>
      <c r="B117" s="132"/>
      <c r="D117" s="40"/>
      <c r="E117" s="40"/>
      <c r="F117" s="42" t="s">
        <v>1894</v>
      </c>
      <c r="G117" s="43"/>
      <c r="H117" s="43"/>
      <c r="I117" s="43"/>
      <c r="J117" s="43"/>
      <c r="K117" s="41"/>
      <c r="L117" s="510"/>
      <c r="M117" s="511"/>
      <c r="N117" s="512"/>
      <c r="O117" s="526"/>
      <c r="P117" s="527"/>
      <c r="Q117" s="527"/>
      <c r="R117" s="527"/>
      <c r="S117" s="527"/>
      <c r="T117" s="527"/>
      <c r="U117" s="528"/>
      <c r="V117" s="229"/>
    </row>
    <row r="118" spans="1:22" ht="27.6" customHeight="1" x14ac:dyDescent="0.4">
      <c r="A118" s="129"/>
      <c r="B118" s="132"/>
      <c r="D118" s="537" t="s">
        <v>1729</v>
      </c>
      <c r="E118" s="538"/>
      <c r="F118" s="538"/>
      <c r="G118" s="538"/>
      <c r="H118" s="538"/>
      <c r="I118" s="538"/>
      <c r="J118" s="538"/>
      <c r="K118" s="538"/>
      <c r="L118" s="538"/>
      <c r="M118" s="538"/>
      <c r="P118" s="505" t="s">
        <v>1727</v>
      </c>
      <c r="Q118" s="505"/>
      <c r="R118" s="505" t="str">
        <f>IF(I119="","",(VLOOKUP(I119,②学校番号一覧表!A:G,7,0)))</f>
        <v>028-635-3574</v>
      </c>
      <c r="S118" s="505"/>
      <c r="T118" s="505"/>
      <c r="U118" s="505"/>
      <c r="V118" s="1"/>
    </row>
    <row r="119" spans="1:22" ht="30" customHeight="1" x14ac:dyDescent="0.4">
      <c r="D119" s="520" t="s">
        <v>13</v>
      </c>
      <c r="E119" s="433"/>
      <c r="F119" s="529" t="s">
        <v>46</v>
      </c>
      <c r="G119" s="529"/>
      <c r="H119" s="11" t="s">
        <v>21</v>
      </c>
      <c r="I119" s="530">
        <f>I87</f>
        <v>1</v>
      </c>
      <c r="J119" s="531"/>
      <c r="K119" s="420" t="s">
        <v>20</v>
      </c>
      <c r="L119" s="433"/>
      <c r="M119" s="532" t="s">
        <v>523</v>
      </c>
      <c r="N119" s="533"/>
      <c r="O119" s="534"/>
      <c r="P119" s="535" t="s">
        <v>12</v>
      </c>
      <c r="Q119" s="536"/>
      <c r="R119" s="12">
        <f>R87</f>
        <v>2</v>
      </c>
      <c r="S119" s="13" t="s">
        <v>11</v>
      </c>
      <c r="T119" s="14">
        <v>2</v>
      </c>
      <c r="U119" s="15" t="s">
        <v>10</v>
      </c>
    </row>
    <row r="120" spans="1:22" ht="30" customHeight="1" x14ac:dyDescent="0.4">
      <c r="D120" s="520" t="s">
        <v>9</v>
      </c>
      <c r="E120" s="433"/>
      <c r="F120" s="505" t="str">
        <f>IF(I119="","",(VLOOKUP(I119,②学校番号一覧表!A:D,4,0)))</f>
        <v>宇河</v>
      </c>
      <c r="G120" s="505"/>
      <c r="H120" s="11" t="s">
        <v>29</v>
      </c>
      <c r="I120" s="519" t="str">
        <f>IF(I119="","",VLOOKUP(I119,②学校番号一覧表!A:B,2,0))</f>
        <v>宇都宮市立中央小学校</v>
      </c>
      <c r="J120" s="495"/>
      <c r="K120" s="495"/>
      <c r="L120" s="495"/>
      <c r="M120" s="495"/>
      <c r="N120" s="495"/>
      <c r="O120" s="496"/>
      <c r="P120" s="521" t="s">
        <v>8</v>
      </c>
      <c r="Q120" s="521"/>
      <c r="R120" s="522"/>
      <c r="S120" s="522"/>
      <c r="T120" s="522"/>
      <c r="U120" s="522"/>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20" t="s">
        <v>1357</v>
      </c>
      <c r="G122" s="421"/>
      <c r="H122" s="433"/>
      <c r="I122" s="475" t="s">
        <v>7</v>
      </c>
      <c r="J122" s="475"/>
      <c r="K122" s="475"/>
      <c r="L122" s="94" t="s">
        <v>67</v>
      </c>
      <c r="M122" s="209" t="s">
        <v>510</v>
      </c>
      <c r="N122" s="475" t="s">
        <v>1357</v>
      </c>
      <c r="O122" s="475"/>
      <c r="P122" s="475"/>
      <c r="Q122" s="475"/>
      <c r="R122" s="475"/>
      <c r="S122" s="475" t="s">
        <v>7</v>
      </c>
      <c r="T122" s="475"/>
      <c r="U122" s="475"/>
      <c r="V122" s="1"/>
    </row>
    <row r="123" spans="1:22" ht="22.9" customHeight="1" x14ac:dyDescent="0.4">
      <c r="A123" s="129"/>
      <c r="B123" s="132"/>
      <c r="D123" s="11">
        <v>51</v>
      </c>
      <c r="E123" s="92">
        <f>A123</f>
        <v>0</v>
      </c>
      <c r="F123" s="519" t="str">
        <f>IF(A123="","",(VLOOKUP(A123,⑥児童生徒名簿表!B:C,2,0)))</f>
        <v/>
      </c>
      <c r="G123" s="495"/>
      <c r="H123" s="496"/>
      <c r="I123" s="26" t="s">
        <v>6</v>
      </c>
      <c r="J123" s="23" t="s">
        <v>5</v>
      </c>
      <c r="K123" s="24" t="s">
        <v>4</v>
      </c>
      <c r="L123" s="25">
        <v>76</v>
      </c>
      <c r="M123" s="47">
        <f>B123</f>
        <v>0</v>
      </c>
      <c r="N123" s="495" t="str">
        <f>IF(B123="","",(VLOOKUP(B123,⑥児童生徒名簿表!B:C,2,0)))</f>
        <v/>
      </c>
      <c r="O123" s="495"/>
      <c r="P123" s="495"/>
      <c r="Q123" s="495"/>
      <c r="R123" s="496"/>
      <c r="S123" s="26" t="s">
        <v>6</v>
      </c>
      <c r="T123" s="23" t="s">
        <v>5</v>
      </c>
      <c r="U123" s="24" t="s">
        <v>4</v>
      </c>
      <c r="V123" s="28"/>
    </row>
    <row r="124" spans="1:22" ht="28.15" customHeight="1" x14ac:dyDescent="0.4">
      <c r="A124" s="129"/>
      <c r="B124" s="132"/>
      <c r="D124" s="11">
        <v>52</v>
      </c>
      <c r="E124" s="92">
        <f t="shared" ref="E124:E134" si="2">A124</f>
        <v>0</v>
      </c>
      <c r="F124" s="519" t="str">
        <f>IF(A124="","",(VLOOKUP(A124,⑥児童生徒名簿表!B:C,2,0)))</f>
        <v/>
      </c>
      <c r="G124" s="495"/>
      <c r="H124" s="496"/>
      <c r="I124" s="26" t="s">
        <v>6</v>
      </c>
      <c r="J124" s="23" t="s">
        <v>5</v>
      </c>
      <c r="K124" s="24" t="s">
        <v>4</v>
      </c>
      <c r="L124" s="25">
        <v>77</v>
      </c>
      <c r="M124" s="47">
        <f t="shared" ref="M124:M134" si="3">B124</f>
        <v>0</v>
      </c>
      <c r="N124" s="495" t="str">
        <f>IF(B124="","",(VLOOKUP(B124,⑥児童生徒名簿表!B:C,2,0)))</f>
        <v/>
      </c>
      <c r="O124" s="495"/>
      <c r="P124" s="495"/>
      <c r="Q124" s="495"/>
      <c r="R124" s="496"/>
      <c r="S124" s="26" t="s">
        <v>6</v>
      </c>
      <c r="T124" s="23" t="s">
        <v>5</v>
      </c>
      <c r="U124" s="24" t="s">
        <v>4</v>
      </c>
      <c r="V124" s="28"/>
    </row>
    <row r="125" spans="1:22" ht="28.15" customHeight="1" x14ac:dyDescent="0.4">
      <c r="A125" s="129"/>
      <c r="B125" s="132"/>
      <c r="D125" s="11">
        <v>53</v>
      </c>
      <c r="E125" s="92">
        <f t="shared" si="2"/>
        <v>0</v>
      </c>
      <c r="F125" s="519" t="str">
        <f>IF(A125="","",(VLOOKUP(A125,⑥児童生徒名簿表!B:C,2,0)))</f>
        <v/>
      </c>
      <c r="G125" s="495"/>
      <c r="H125" s="496"/>
      <c r="I125" s="26" t="s">
        <v>6</v>
      </c>
      <c r="J125" s="23" t="s">
        <v>5</v>
      </c>
      <c r="K125" s="24" t="s">
        <v>4</v>
      </c>
      <c r="L125" s="25">
        <v>78</v>
      </c>
      <c r="M125" s="47">
        <f t="shared" si="3"/>
        <v>0</v>
      </c>
      <c r="N125" s="495" t="str">
        <f>IF(B125="","",(VLOOKUP(B125,⑥児童生徒名簿表!B:C,2,0)))</f>
        <v/>
      </c>
      <c r="O125" s="495"/>
      <c r="P125" s="495"/>
      <c r="Q125" s="495"/>
      <c r="R125" s="496"/>
      <c r="S125" s="26" t="s">
        <v>6</v>
      </c>
      <c r="T125" s="23" t="s">
        <v>5</v>
      </c>
      <c r="U125" s="24" t="s">
        <v>4</v>
      </c>
      <c r="V125" s="28"/>
    </row>
    <row r="126" spans="1:22" ht="28.15" customHeight="1" x14ac:dyDescent="0.4">
      <c r="A126" s="129"/>
      <c r="B126" s="132"/>
      <c r="D126" s="11">
        <v>54</v>
      </c>
      <c r="E126" s="92">
        <f t="shared" si="2"/>
        <v>0</v>
      </c>
      <c r="F126" s="519" t="str">
        <f>IF(A126="","",(VLOOKUP(A126,⑥児童生徒名簿表!B:C,2,0)))</f>
        <v/>
      </c>
      <c r="G126" s="495"/>
      <c r="H126" s="496"/>
      <c r="I126" s="26" t="s">
        <v>6</v>
      </c>
      <c r="J126" s="23" t="s">
        <v>5</v>
      </c>
      <c r="K126" s="24" t="s">
        <v>4</v>
      </c>
      <c r="L126" s="25">
        <v>79</v>
      </c>
      <c r="M126" s="47">
        <f t="shared" si="3"/>
        <v>0</v>
      </c>
      <c r="N126" s="495" t="str">
        <f>IF(B126="","",(VLOOKUP(B126,⑥児童生徒名簿表!B:C,2,0)))</f>
        <v/>
      </c>
      <c r="O126" s="495"/>
      <c r="P126" s="495"/>
      <c r="Q126" s="495"/>
      <c r="R126" s="496"/>
      <c r="S126" s="26" t="s">
        <v>6</v>
      </c>
      <c r="T126" s="23" t="s">
        <v>5</v>
      </c>
      <c r="U126" s="24" t="s">
        <v>4</v>
      </c>
      <c r="V126" s="28"/>
    </row>
    <row r="127" spans="1:22" ht="28.15" customHeight="1" x14ac:dyDescent="0.4">
      <c r="A127" s="129"/>
      <c r="B127" s="132"/>
      <c r="D127" s="11">
        <v>55</v>
      </c>
      <c r="E127" s="92">
        <f t="shared" si="2"/>
        <v>0</v>
      </c>
      <c r="F127" s="519" t="str">
        <f>IF(A127="","",(VLOOKUP(A127,⑥児童生徒名簿表!B:C,2,0)))</f>
        <v/>
      </c>
      <c r="G127" s="495"/>
      <c r="H127" s="496"/>
      <c r="I127" s="26" t="s">
        <v>6</v>
      </c>
      <c r="J127" s="23" t="s">
        <v>5</v>
      </c>
      <c r="K127" s="24" t="s">
        <v>4</v>
      </c>
      <c r="L127" s="25">
        <v>80</v>
      </c>
      <c r="M127" s="47">
        <f t="shared" si="3"/>
        <v>0</v>
      </c>
      <c r="N127" s="495" t="str">
        <f>IF(B127="","",(VLOOKUP(B127,⑥児童生徒名簿表!B:C,2,0)))</f>
        <v/>
      </c>
      <c r="O127" s="495"/>
      <c r="P127" s="495"/>
      <c r="Q127" s="495"/>
      <c r="R127" s="496"/>
      <c r="S127" s="26" t="s">
        <v>6</v>
      </c>
      <c r="T127" s="23" t="s">
        <v>5</v>
      </c>
      <c r="U127" s="24" t="s">
        <v>4</v>
      </c>
      <c r="V127" s="28"/>
    </row>
    <row r="128" spans="1:22" ht="28.15" customHeight="1" x14ac:dyDescent="0.4">
      <c r="A128" s="129"/>
      <c r="B128" s="132"/>
      <c r="D128" s="11">
        <v>56</v>
      </c>
      <c r="E128" s="92">
        <f t="shared" si="2"/>
        <v>0</v>
      </c>
      <c r="F128" s="519" t="str">
        <f>IF(A128="","",(VLOOKUP(A128,⑥児童生徒名簿表!B:C,2,0)))</f>
        <v/>
      </c>
      <c r="G128" s="495"/>
      <c r="H128" s="496"/>
      <c r="I128" s="26" t="s">
        <v>6</v>
      </c>
      <c r="J128" s="23" t="s">
        <v>5</v>
      </c>
      <c r="K128" s="24" t="s">
        <v>4</v>
      </c>
      <c r="L128" s="25">
        <v>81</v>
      </c>
      <c r="M128" s="47">
        <f t="shared" si="3"/>
        <v>0</v>
      </c>
      <c r="N128" s="495" t="str">
        <f>IF(B128="","",(VLOOKUP(B128,⑥児童生徒名簿表!B:C,2,0)))</f>
        <v/>
      </c>
      <c r="O128" s="495"/>
      <c r="P128" s="495"/>
      <c r="Q128" s="495"/>
      <c r="R128" s="496"/>
      <c r="S128" s="26" t="s">
        <v>6</v>
      </c>
      <c r="T128" s="23" t="s">
        <v>5</v>
      </c>
      <c r="U128" s="24" t="s">
        <v>4</v>
      </c>
      <c r="V128" s="28"/>
    </row>
    <row r="129" spans="1:22" ht="28.15" customHeight="1" x14ac:dyDescent="0.4">
      <c r="A129" s="129"/>
      <c r="B129" s="132"/>
      <c r="D129" s="11">
        <v>57</v>
      </c>
      <c r="E129" s="92">
        <f t="shared" si="2"/>
        <v>0</v>
      </c>
      <c r="F129" s="519" t="str">
        <f>IF(A129="","",(VLOOKUP(A129,⑥児童生徒名簿表!B:C,2,0)))</f>
        <v/>
      </c>
      <c r="G129" s="495"/>
      <c r="H129" s="496"/>
      <c r="I129" s="26" t="s">
        <v>6</v>
      </c>
      <c r="J129" s="23" t="s">
        <v>5</v>
      </c>
      <c r="K129" s="24" t="s">
        <v>4</v>
      </c>
      <c r="L129" s="25">
        <v>82</v>
      </c>
      <c r="M129" s="47">
        <f t="shared" si="3"/>
        <v>0</v>
      </c>
      <c r="N129" s="495" t="str">
        <f>IF(B129="","",(VLOOKUP(B129,⑥児童生徒名簿表!B:C,2,0)))</f>
        <v/>
      </c>
      <c r="O129" s="495"/>
      <c r="P129" s="495"/>
      <c r="Q129" s="495"/>
      <c r="R129" s="496"/>
      <c r="S129" s="26" t="s">
        <v>6</v>
      </c>
      <c r="T129" s="23" t="s">
        <v>5</v>
      </c>
      <c r="U129" s="24" t="s">
        <v>4</v>
      </c>
      <c r="V129" s="28"/>
    </row>
    <row r="130" spans="1:22" ht="15" customHeight="1" x14ac:dyDescent="0.4">
      <c r="A130" s="129"/>
      <c r="B130" s="132"/>
      <c r="D130" s="11">
        <v>58</v>
      </c>
      <c r="E130" s="92">
        <f t="shared" si="2"/>
        <v>0</v>
      </c>
      <c r="F130" s="519" t="str">
        <f>IF(A130="","",(VLOOKUP(A130,⑥児童生徒名簿表!B:C,2,0)))</f>
        <v/>
      </c>
      <c r="G130" s="495"/>
      <c r="H130" s="496"/>
      <c r="I130" s="26" t="s">
        <v>6</v>
      </c>
      <c r="J130" s="23" t="s">
        <v>5</v>
      </c>
      <c r="K130" s="24" t="s">
        <v>4</v>
      </c>
      <c r="L130" s="25">
        <v>83</v>
      </c>
      <c r="M130" s="47">
        <f t="shared" si="3"/>
        <v>0</v>
      </c>
      <c r="N130" s="495" t="str">
        <f>IF(B130="","",(VLOOKUP(B130,⑥児童生徒名簿表!B:C,2,0)))</f>
        <v/>
      </c>
      <c r="O130" s="495"/>
      <c r="P130" s="495"/>
      <c r="Q130" s="495"/>
      <c r="R130" s="496"/>
      <c r="S130" s="26" t="s">
        <v>6</v>
      </c>
      <c r="T130" s="23" t="s">
        <v>5</v>
      </c>
      <c r="U130" s="24" t="s">
        <v>4</v>
      </c>
      <c r="V130" s="28"/>
    </row>
    <row r="131" spans="1:22" ht="15" customHeight="1" x14ac:dyDescent="0.4">
      <c r="A131" s="129"/>
      <c r="B131" s="132"/>
      <c r="D131" s="11">
        <v>59</v>
      </c>
      <c r="E131" s="92">
        <f t="shared" si="2"/>
        <v>0</v>
      </c>
      <c r="F131" s="519" t="str">
        <f>IF(A131="","",(VLOOKUP(A131,⑥児童生徒名簿表!B:C,2,0)))</f>
        <v/>
      </c>
      <c r="G131" s="495"/>
      <c r="H131" s="496"/>
      <c r="I131" s="26" t="s">
        <v>6</v>
      </c>
      <c r="J131" s="23" t="s">
        <v>5</v>
      </c>
      <c r="K131" s="24" t="s">
        <v>4</v>
      </c>
      <c r="L131" s="25">
        <v>84</v>
      </c>
      <c r="M131" s="47">
        <f t="shared" si="3"/>
        <v>0</v>
      </c>
      <c r="N131" s="495" t="str">
        <f>IF(B131="","",(VLOOKUP(B131,⑥児童生徒名簿表!B:C,2,0)))</f>
        <v/>
      </c>
      <c r="O131" s="495"/>
      <c r="P131" s="495"/>
      <c r="Q131" s="495"/>
      <c r="R131" s="496"/>
      <c r="S131" s="26" t="s">
        <v>6</v>
      </c>
      <c r="T131" s="23" t="s">
        <v>5</v>
      </c>
      <c r="U131" s="24" t="s">
        <v>4</v>
      </c>
      <c r="V131" s="28"/>
    </row>
    <row r="132" spans="1:22" ht="15" customHeight="1" x14ac:dyDescent="0.4">
      <c r="A132" s="129"/>
      <c r="B132" s="132"/>
      <c r="D132" s="11">
        <v>60</v>
      </c>
      <c r="E132" s="92">
        <f t="shared" si="2"/>
        <v>0</v>
      </c>
      <c r="F132" s="519" t="str">
        <f>IF(A132="","",(VLOOKUP(A132,⑥児童生徒名簿表!B:C,2,0)))</f>
        <v/>
      </c>
      <c r="G132" s="495"/>
      <c r="H132" s="496"/>
      <c r="I132" s="26" t="s">
        <v>6</v>
      </c>
      <c r="J132" s="23" t="s">
        <v>5</v>
      </c>
      <c r="K132" s="24" t="s">
        <v>4</v>
      </c>
      <c r="L132" s="25">
        <v>85</v>
      </c>
      <c r="M132" s="47">
        <f t="shared" si="3"/>
        <v>0</v>
      </c>
      <c r="N132" s="495" t="str">
        <f>IF(B132="","",(VLOOKUP(B132,⑥児童生徒名簿表!B:C,2,0)))</f>
        <v/>
      </c>
      <c r="O132" s="495"/>
      <c r="P132" s="495"/>
      <c r="Q132" s="495"/>
      <c r="R132" s="496"/>
      <c r="S132" s="26" t="s">
        <v>6</v>
      </c>
      <c r="T132" s="23" t="s">
        <v>5</v>
      </c>
      <c r="U132" s="24" t="s">
        <v>4</v>
      </c>
      <c r="V132" s="28"/>
    </row>
    <row r="133" spans="1:22" ht="15" customHeight="1" x14ac:dyDescent="0.4">
      <c r="A133" s="129"/>
      <c r="B133" s="132"/>
      <c r="D133" s="11"/>
      <c r="E133" s="92">
        <f t="shared" si="2"/>
        <v>0</v>
      </c>
      <c r="F133" s="519" t="str">
        <f>IF(A133="","",(VLOOKUP(A133,⑥児童生徒名簿表!B:C,2,0)))</f>
        <v/>
      </c>
      <c r="G133" s="495"/>
      <c r="H133" s="496"/>
      <c r="I133" s="26" t="s">
        <v>6</v>
      </c>
      <c r="J133" s="23" t="s">
        <v>5</v>
      </c>
      <c r="K133" s="24" t="s">
        <v>4</v>
      </c>
      <c r="L133" s="25"/>
      <c r="M133" s="47">
        <f t="shared" si="3"/>
        <v>0</v>
      </c>
      <c r="N133" s="495" t="str">
        <f>IF(B133="","",(VLOOKUP(B133,⑥児童生徒名簿表!B:C,2,0)))</f>
        <v/>
      </c>
      <c r="O133" s="495"/>
      <c r="P133" s="495"/>
      <c r="Q133" s="495"/>
      <c r="R133" s="496"/>
      <c r="S133" s="26" t="s">
        <v>6</v>
      </c>
      <c r="T133" s="23" t="s">
        <v>5</v>
      </c>
      <c r="U133" s="24" t="s">
        <v>4</v>
      </c>
      <c r="V133" s="28"/>
    </row>
    <row r="134" spans="1:22" ht="23.45" customHeight="1" x14ac:dyDescent="0.4">
      <c r="A134" s="129"/>
      <c r="B134" s="132"/>
      <c r="D134" s="11">
        <v>75</v>
      </c>
      <c r="E134" s="92">
        <f t="shared" si="2"/>
        <v>0</v>
      </c>
      <c r="F134" s="519" t="str">
        <f>IF(A134="","",(VLOOKUP(A134,⑥児童生徒名簿表!B:C,2,0)))</f>
        <v/>
      </c>
      <c r="G134" s="495"/>
      <c r="H134" s="496"/>
      <c r="I134" s="26" t="s">
        <v>6</v>
      </c>
      <c r="J134" s="23" t="s">
        <v>5</v>
      </c>
      <c r="K134" s="24" t="s">
        <v>4</v>
      </c>
      <c r="L134" s="25">
        <v>100</v>
      </c>
      <c r="M134" s="47">
        <f t="shared" si="3"/>
        <v>0</v>
      </c>
      <c r="N134" s="495" t="str">
        <f>IF(B134="","",(VLOOKUP(B134,⑥児童生徒名簿表!B:C,2,0)))</f>
        <v/>
      </c>
      <c r="O134" s="495"/>
      <c r="P134" s="495"/>
      <c r="Q134" s="495"/>
      <c r="R134" s="496"/>
      <c r="S134" s="26" t="s">
        <v>6</v>
      </c>
      <c r="T134" s="23" t="s">
        <v>5</v>
      </c>
      <c r="U134" s="24" t="s">
        <v>4</v>
      </c>
      <c r="V134" s="28"/>
    </row>
    <row r="135" spans="1:22" ht="6" customHeight="1" x14ac:dyDescent="0.4"/>
    <row r="136" spans="1:22" ht="27" customHeight="1" x14ac:dyDescent="0.4">
      <c r="D136" s="420" t="s">
        <v>3</v>
      </c>
      <c r="E136" s="421"/>
      <c r="F136" s="421"/>
      <c r="G136" s="421"/>
      <c r="H136" s="433"/>
      <c r="I136" s="420" t="s">
        <v>2</v>
      </c>
      <c r="J136" s="421"/>
      <c r="K136" s="421"/>
      <c r="L136" s="433"/>
      <c r="M136" s="420" t="s">
        <v>30</v>
      </c>
      <c r="N136" s="421"/>
      <c r="O136" s="421"/>
      <c r="P136" s="421"/>
      <c r="Q136" s="433"/>
      <c r="R136" s="475" t="s">
        <v>1</v>
      </c>
      <c r="S136" s="475"/>
      <c r="T136" s="475"/>
      <c r="U136" s="475"/>
      <c r="V136" s="1"/>
    </row>
    <row r="137" spans="1:22" ht="3.75" customHeight="1" thickBot="1" x14ac:dyDescent="0.45">
      <c r="K137" s="506"/>
      <c r="L137" s="506"/>
      <c r="M137" s="1"/>
    </row>
    <row r="138" spans="1:22" ht="15" customHeight="1" x14ac:dyDescent="0.4">
      <c r="D138" s="39"/>
      <c r="E138" s="39"/>
      <c r="F138" s="208" t="s">
        <v>48</v>
      </c>
      <c r="G138" s="43"/>
      <c r="H138" s="43"/>
      <c r="I138" s="43"/>
      <c r="J138" s="43"/>
      <c r="K138" s="41"/>
      <c r="L138" s="507" t="s">
        <v>0</v>
      </c>
      <c r="M138" s="508"/>
      <c r="N138" s="509"/>
      <c r="O138" s="513" t="str">
        <f>O116</f>
        <v>入力例　教育出版社</v>
      </c>
      <c r="P138" s="514"/>
      <c r="Q138" s="514"/>
      <c r="R138" s="514"/>
      <c r="S138" s="514"/>
      <c r="T138" s="514"/>
      <c r="U138" s="515"/>
      <c r="V138" s="229"/>
    </row>
    <row r="139" spans="1:22" ht="15" customHeight="1" thickBot="1" x14ac:dyDescent="0.45">
      <c r="D139" s="40"/>
      <c r="E139" s="40"/>
      <c r="F139" s="208" t="s">
        <v>49</v>
      </c>
      <c r="G139" s="43"/>
      <c r="H139" s="43"/>
      <c r="I139" s="43"/>
      <c r="J139" s="43"/>
      <c r="K139" s="41"/>
      <c r="L139" s="510"/>
      <c r="M139" s="511"/>
      <c r="N139" s="512"/>
      <c r="O139" s="516"/>
      <c r="P139" s="517"/>
      <c r="Q139" s="517"/>
      <c r="R139" s="517"/>
      <c r="S139" s="517"/>
      <c r="T139" s="517"/>
      <c r="U139" s="518"/>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1390</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1380</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1359</v>
      </c>
      <c r="E146" s="247" t="s">
        <v>1895</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1896</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1360</v>
      </c>
      <c r="E148" s="247" t="s">
        <v>1897</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1361</v>
      </c>
      <c r="E149" s="247" t="s">
        <v>1898</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1381</v>
      </c>
      <c r="E150" s="248" t="s">
        <v>1382</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1899</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1847</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1391</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R86:U86"/>
    <mergeCell ref="I46:V46"/>
    <mergeCell ref="F35:T35"/>
    <mergeCell ref="D86:M86"/>
    <mergeCell ref="A87:B91"/>
    <mergeCell ref="D87:E87"/>
    <mergeCell ref="F87:G87"/>
    <mergeCell ref="I87:J87"/>
    <mergeCell ref="K87:L87"/>
    <mergeCell ref="M87:O87"/>
    <mergeCell ref="P87:Q87"/>
    <mergeCell ref="D88:E88"/>
    <mergeCell ref="P86:Q86"/>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F100:H100"/>
    <mergeCell ref="N100:R100"/>
    <mergeCell ref="F101:H101"/>
    <mergeCell ref="N101:R101"/>
    <mergeCell ref="F102:H102"/>
    <mergeCell ref="N102:R102"/>
    <mergeCell ref="F97:H97"/>
    <mergeCell ref="N97:R97"/>
    <mergeCell ref="F98:H98"/>
    <mergeCell ref="N98:R98"/>
    <mergeCell ref="F99:H99"/>
    <mergeCell ref="N99:R99"/>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12:H112"/>
    <mergeCell ref="N112:R112"/>
    <mergeCell ref="D114:H114"/>
    <mergeCell ref="I114:L114"/>
    <mergeCell ref="M114:Q114"/>
    <mergeCell ref="R114:U114"/>
    <mergeCell ref="F109:H109"/>
    <mergeCell ref="N109:R109"/>
    <mergeCell ref="F110:H110"/>
    <mergeCell ref="N110:R110"/>
    <mergeCell ref="F111:H111"/>
    <mergeCell ref="N111:R111"/>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2"/>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M20" sqref="M20"/>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1775</v>
      </c>
      <c r="C1" s="553"/>
      <c r="D1" s="148"/>
      <c r="F1" s="119"/>
      <c r="G1" s="554" t="s">
        <v>1776</v>
      </c>
      <c r="H1" s="555"/>
      <c r="I1" s="149"/>
      <c r="L1" s="556" t="s">
        <v>1418</v>
      </c>
      <c r="O1" s="28"/>
    </row>
    <row r="2" spans="1:21" s="161" customFormat="1" ht="38.450000000000003" customHeight="1" x14ac:dyDescent="0.4">
      <c r="A2" s="366" t="s">
        <v>1758</v>
      </c>
      <c r="B2" s="155" t="s">
        <v>510</v>
      </c>
      <c r="C2" s="156" t="s">
        <v>1346</v>
      </c>
      <c r="D2" s="157" t="s">
        <v>1347</v>
      </c>
      <c r="E2" s="158"/>
      <c r="F2" s="366" t="s">
        <v>1757</v>
      </c>
      <c r="G2" s="159" t="s">
        <v>510</v>
      </c>
      <c r="H2" s="160" t="s">
        <v>1346</v>
      </c>
      <c r="I2" s="157" t="s">
        <v>1347</v>
      </c>
      <c r="L2" s="556"/>
    </row>
    <row r="3" spans="1:21" ht="21" customHeight="1" x14ac:dyDescent="0.4">
      <c r="A3" s="120">
        <v>1</v>
      </c>
      <c r="B3" s="415">
        <v>1</v>
      </c>
      <c r="C3" s="45" t="s">
        <v>1764</v>
      </c>
      <c r="D3" s="133" t="s">
        <v>515</v>
      </c>
      <c r="F3" s="120">
        <v>1</v>
      </c>
      <c r="G3" s="415">
        <v>1</v>
      </c>
      <c r="H3" s="45" t="s">
        <v>1764</v>
      </c>
      <c r="I3" s="133"/>
      <c r="K3" s="161"/>
      <c r="L3" s="263" t="s">
        <v>1736</v>
      </c>
      <c r="M3" s="161"/>
      <c r="Q3" s="28"/>
    </row>
    <row r="4" spans="1:21" ht="21" customHeight="1" x14ac:dyDescent="0.4">
      <c r="A4" s="120">
        <v>2</v>
      </c>
      <c r="B4" s="415">
        <v>2</v>
      </c>
      <c r="C4" s="45" t="s">
        <v>1765</v>
      </c>
      <c r="D4" s="44"/>
      <c r="F4" s="120">
        <v>2</v>
      </c>
      <c r="G4" s="415">
        <v>2</v>
      </c>
      <c r="H4" s="45" t="s">
        <v>1765</v>
      </c>
      <c r="I4" s="44" t="s">
        <v>515</v>
      </c>
      <c r="K4" s="82" t="s">
        <v>64</v>
      </c>
      <c r="L4" s="81" t="s">
        <v>1798</v>
      </c>
    </row>
    <row r="5" spans="1:21" ht="21" customHeight="1" x14ac:dyDescent="0.4">
      <c r="A5" s="120">
        <v>3</v>
      </c>
      <c r="B5" s="415">
        <v>3</v>
      </c>
      <c r="C5" s="45" t="s">
        <v>1766</v>
      </c>
      <c r="D5" s="44" t="s">
        <v>515</v>
      </c>
      <c r="F5" s="120">
        <v>3</v>
      </c>
      <c r="G5" s="415">
        <v>1019</v>
      </c>
      <c r="H5" s="45" t="s">
        <v>1769</v>
      </c>
      <c r="I5" s="44"/>
      <c r="L5" s="201" t="s">
        <v>1799</v>
      </c>
      <c r="N5" s="86"/>
      <c r="O5" s="86"/>
      <c r="P5" s="86"/>
      <c r="Q5" s="86"/>
    </row>
    <row r="6" spans="1:21" ht="21" customHeight="1" x14ac:dyDescent="0.4">
      <c r="A6" s="120">
        <v>4</v>
      </c>
      <c r="B6" s="415">
        <v>1004</v>
      </c>
      <c r="C6" s="45" t="s">
        <v>1767</v>
      </c>
      <c r="D6" s="44"/>
      <c r="F6" s="120">
        <v>4</v>
      </c>
      <c r="G6" s="415">
        <v>1020</v>
      </c>
      <c r="H6" s="45" t="s">
        <v>1770</v>
      </c>
      <c r="I6" s="44" t="s">
        <v>515</v>
      </c>
      <c r="L6" s="81" t="s">
        <v>1800</v>
      </c>
      <c r="M6" s="118"/>
      <c r="N6" s="86"/>
      <c r="O6" s="86"/>
      <c r="P6" s="86"/>
      <c r="Q6" s="86"/>
    </row>
    <row r="7" spans="1:21" ht="21" customHeight="1" x14ac:dyDescent="0.4">
      <c r="A7" s="120">
        <v>5</v>
      </c>
      <c r="B7" s="415">
        <v>1005</v>
      </c>
      <c r="C7" s="45" t="s">
        <v>1768</v>
      </c>
      <c r="D7" s="44" t="s">
        <v>515</v>
      </c>
      <c r="F7" s="120">
        <v>5</v>
      </c>
      <c r="G7" s="415">
        <v>1021</v>
      </c>
      <c r="H7" s="45" t="s">
        <v>1771</v>
      </c>
      <c r="I7" s="44"/>
      <c r="M7" s="118"/>
      <c r="N7" s="86"/>
    </row>
    <row r="8" spans="1:21" ht="21" customHeight="1" x14ac:dyDescent="0.4">
      <c r="A8" s="120">
        <v>6</v>
      </c>
      <c r="B8" s="415">
        <v>1006</v>
      </c>
      <c r="C8" s="45" t="s">
        <v>1773</v>
      </c>
      <c r="D8" s="44"/>
      <c r="F8" s="120">
        <v>6</v>
      </c>
      <c r="G8" s="415">
        <v>1022</v>
      </c>
      <c r="H8" s="45" t="s">
        <v>1772</v>
      </c>
      <c r="I8" s="44" t="s">
        <v>515</v>
      </c>
      <c r="L8" s="386" t="s">
        <v>1801</v>
      </c>
      <c r="M8" s="118"/>
      <c r="N8" s="86"/>
    </row>
    <row r="9" spans="1:21" ht="21" customHeight="1" x14ac:dyDescent="0.4">
      <c r="A9" s="120">
        <v>7</v>
      </c>
      <c r="B9" s="415"/>
      <c r="C9" s="45"/>
      <c r="D9" s="44"/>
      <c r="F9" s="120">
        <v>7</v>
      </c>
      <c r="G9" s="415"/>
      <c r="H9" s="45"/>
      <c r="I9" s="44"/>
      <c r="L9" s="266" t="s">
        <v>1797</v>
      </c>
      <c r="M9" s="118"/>
      <c r="O9" s="86"/>
    </row>
    <row r="10" spans="1:21" ht="21" customHeight="1" x14ac:dyDescent="0.4">
      <c r="A10" s="120">
        <v>8</v>
      </c>
      <c r="B10" s="415"/>
      <c r="C10" s="45"/>
      <c r="D10" s="44"/>
      <c r="F10" s="120">
        <v>8</v>
      </c>
      <c r="G10" s="415"/>
      <c r="H10" s="45"/>
      <c r="I10" s="44"/>
      <c r="L10" s="85" t="s">
        <v>1802</v>
      </c>
      <c r="M10" s="118"/>
      <c r="O10" s="34"/>
      <c r="P10" s="34"/>
      <c r="Q10" s="34"/>
      <c r="R10" s="34"/>
      <c r="S10" s="34"/>
      <c r="T10" s="34"/>
      <c r="U10" s="34"/>
    </row>
    <row r="11" spans="1:21" ht="21" customHeight="1" x14ac:dyDescent="0.4">
      <c r="A11" s="120">
        <v>9</v>
      </c>
      <c r="B11" s="415"/>
      <c r="C11" s="45"/>
      <c r="D11" s="44"/>
      <c r="F11" s="120">
        <v>9</v>
      </c>
      <c r="G11" s="415"/>
      <c r="H11" s="45"/>
      <c r="I11" s="44"/>
      <c r="L11" s="383" t="s">
        <v>1787</v>
      </c>
      <c r="M11" s="359"/>
      <c r="N11" s="34"/>
    </row>
    <row r="12" spans="1:21" ht="21" customHeight="1" x14ac:dyDescent="0.4">
      <c r="A12" s="120">
        <v>10</v>
      </c>
      <c r="B12" s="415"/>
      <c r="C12" s="45"/>
      <c r="D12" s="44"/>
      <c r="F12" s="120">
        <v>10</v>
      </c>
      <c r="G12" s="415"/>
      <c r="H12" s="45"/>
      <c r="I12" s="44"/>
      <c r="K12" s="6"/>
      <c r="L12" s="384" t="s">
        <v>1788</v>
      </c>
      <c r="M12" s="359"/>
      <c r="N12" s="86"/>
    </row>
    <row r="13" spans="1:21" ht="21" customHeight="1" x14ac:dyDescent="0.4">
      <c r="A13" s="120">
        <v>11</v>
      </c>
      <c r="B13" s="415"/>
      <c r="C13" s="45"/>
      <c r="D13" s="44"/>
      <c r="F13" s="120">
        <v>11</v>
      </c>
      <c r="G13" s="415"/>
      <c r="H13" s="45"/>
      <c r="I13" s="44"/>
      <c r="K13" s="6"/>
      <c r="L13" s="81" t="s">
        <v>1779</v>
      </c>
    </row>
    <row r="14" spans="1:21" ht="21" customHeight="1" x14ac:dyDescent="0.4">
      <c r="A14" s="120">
        <v>12</v>
      </c>
      <c r="B14" s="415"/>
      <c r="C14" s="45"/>
      <c r="D14" s="44"/>
      <c r="F14" s="120">
        <v>12</v>
      </c>
      <c r="G14" s="415"/>
      <c r="H14" s="45"/>
      <c r="I14" s="44"/>
      <c r="L14" s="171" t="s">
        <v>1796</v>
      </c>
    </row>
    <row r="15" spans="1:21" ht="21" customHeight="1" x14ac:dyDescent="0.4">
      <c r="A15" s="120">
        <v>13</v>
      </c>
      <c r="B15" s="415"/>
      <c r="C15" s="45"/>
      <c r="D15" s="44"/>
      <c r="F15" s="120">
        <v>13</v>
      </c>
      <c r="G15" s="415"/>
      <c r="H15" s="45"/>
      <c r="I15" s="44"/>
      <c r="L15" s="81" t="s">
        <v>1789</v>
      </c>
    </row>
    <row r="16" spans="1:21" ht="21" customHeight="1" x14ac:dyDescent="0.4">
      <c r="A16" s="120">
        <v>14</v>
      </c>
      <c r="B16" s="415"/>
      <c r="C16" s="45"/>
      <c r="D16" s="44"/>
      <c r="F16" s="120">
        <v>14</v>
      </c>
      <c r="G16" s="415"/>
      <c r="H16" s="45"/>
      <c r="I16" s="44"/>
      <c r="L16" s="85" t="s">
        <v>1854</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1793</v>
      </c>
    </row>
    <row r="19" spans="1:13" ht="21" customHeight="1" x14ac:dyDescent="0.4">
      <c r="A19" s="120">
        <v>17</v>
      </c>
      <c r="B19" s="415"/>
      <c r="C19" s="45"/>
      <c r="D19" s="44"/>
      <c r="F19" s="120">
        <v>17</v>
      </c>
      <c r="G19" s="415"/>
      <c r="H19" s="45"/>
      <c r="I19" s="44"/>
      <c r="L19" s="81" t="s">
        <v>1794</v>
      </c>
    </row>
    <row r="20" spans="1:13" ht="21" customHeight="1" x14ac:dyDescent="0.4">
      <c r="A20" s="120">
        <v>18</v>
      </c>
      <c r="B20" s="415"/>
      <c r="C20" s="45"/>
      <c r="D20" s="44"/>
      <c r="F20" s="120">
        <v>18</v>
      </c>
      <c r="G20" s="415"/>
      <c r="H20" s="45"/>
      <c r="I20" s="44" t="s">
        <v>515</v>
      </c>
      <c r="L20" s="85" t="s">
        <v>1795</v>
      </c>
    </row>
    <row r="21" spans="1:13" ht="21" customHeight="1" x14ac:dyDescent="0.4">
      <c r="A21" s="120">
        <v>19</v>
      </c>
      <c r="B21" s="415"/>
      <c r="C21" s="45"/>
      <c r="D21" s="44"/>
      <c r="F21" s="120">
        <v>19</v>
      </c>
      <c r="G21" s="415"/>
      <c r="H21" s="45"/>
      <c r="I21" s="44"/>
      <c r="L21" s="380" t="s">
        <v>1792</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1790</v>
      </c>
    </row>
    <row r="24" spans="1:13" ht="21" customHeight="1" x14ac:dyDescent="0.4">
      <c r="A24" s="120">
        <v>22</v>
      </c>
      <c r="B24" s="415"/>
      <c r="C24" s="45"/>
      <c r="D24" s="44"/>
      <c r="F24" s="120">
        <v>22</v>
      </c>
      <c r="G24" s="415"/>
      <c r="H24" s="45"/>
      <c r="I24" s="44"/>
      <c r="L24" s="256" t="s">
        <v>1737</v>
      </c>
    </row>
    <row r="25" spans="1:13" ht="21" customHeight="1" x14ac:dyDescent="0.4">
      <c r="A25" s="120">
        <v>23</v>
      </c>
      <c r="B25" s="415"/>
      <c r="C25" s="45"/>
      <c r="D25" s="44"/>
      <c r="F25" s="120">
        <v>23</v>
      </c>
      <c r="G25" s="415"/>
      <c r="H25" s="45"/>
      <c r="I25" s="44"/>
      <c r="L25" s="256" t="s">
        <v>1791</v>
      </c>
      <c r="M25" s="118"/>
    </row>
    <row r="26" spans="1:13" ht="21" customHeight="1" x14ac:dyDescent="0.4">
      <c r="A26" s="120">
        <v>24</v>
      </c>
      <c r="B26" s="415"/>
      <c r="C26" s="45"/>
      <c r="D26" s="44"/>
      <c r="F26" s="120">
        <v>24</v>
      </c>
      <c r="G26" s="415"/>
      <c r="H26" s="45"/>
      <c r="I26" s="44"/>
      <c r="L26" s="256" t="s">
        <v>1855</v>
      </c>
    </row>
    <row r="27" spans="1:13" ht="21" customHeight="1" thickBot="1" x14ac:dyDescent="0.45">
      <c r="A27" s="121">
        <v>25</v>
      </c>
      <c r="B27" s="416"/>
      <c r="C27" s="370"/>
      <c r="D27" s="369"/>
      <c r="F27" s="121">
        <v>25</v>
      </c>
      <c r="G27" s="416"/>
      <c r="H27" s="370"/>
      <c r="I27" s="369"/>
      <c r="L27" s="377" t="s">
        <v>1786</v>
      </c>
    </row>
    <row r="28" spans="1:13" ht="21" customHeight="1" x14ac:dyDescent="0.4">
      <c r="A28" s="122">
        <v>26</v>
      </c>
      <c r="B28" s="417"/>
      <c r="C28" s="368"/>
      <c r="D28" s="367"/>
      <c r="F28" s="122">
        <v>26</v>
      </c>
      <c r="G28" s="417"/>
      <c r="H28" s="368"/>
      <c r="I28" s="367"/>
      <c r="L28" s="376" t="s">
        <v>1774</v>
      </c>
    </row>
    <row r="29" spans="1:13" ht="21" customHeight="1" x14ac:dyDescent="0.4">
      <c r="A29" s="123">
        <v>27</v>
      </c>
      <c r="B29" s="415"/>
      <c r="C29" s="45"/>
      <c r="D29" s="44"/>
      <c r="F29" s="123">
        <v>27</v>
      </c>
      <c r="G29" s="415"/>
      <c r="H29" s="45"/>
      <c r="I29" s="44"/>
      <c r="L29" s="375" t="s">
        <v>1780</v>
      </c>
    </row>
    <row r="30" spans="1:13" ht="21" customHeight="1" x14ac:dyDescent="0.4">
      <c r="A30" s="123">
        <v>28</v>
      </c>
      <c r="B30" s="415"/>
      <c r="C30" s="45"/>
      <c r="D30" s="44"/>
      <c r="F30" s="123">
        <v>28</v>
      </c>
      <c r="G30" s="415"/>
      <c r="H30" s="45"/>
      <c r="I30" s="44"/>
      <c r="L30" s="375" t="s">
        <v>1781</v>
      </c>
    </row>
    <row r="31" spans="1:13" ht="21" customHeight="1" x14ac:dyDescent="0.4">
      <c r="A31" s="123">
        <v>29</v>
      </c>
      <c r="B31" s="415"/>
      <c r="C31" s="45"/>
      <c r="D31" s="44"/>
      <c r="F31" s="123">
        <v>29</v>
      </c>
      <c r="G31" s="415"/>
      <c r="H31" s="45"/>
      <c r="I31" s="44"/>
      <c r="L31" s="375" t="s">
        <v>1777</v>
      </c>
    </row>
    <row r="32" spans="1:13" ht="21" customHeight="1" x14ac:dyDescent="0.4">
      <c r="A32" s="123">
        <v>30</v>
      </c>
      <c r="B32" s="415"/>
      <c r="C32" s="45"/>
      <c r="D32" s="44"/>
      <c r="F32" s="123">
        <v>30</v>
      </c>
      <c r="G32" s="415"/>
      <c r="H32" s="45"/>
      <c r="I32" s="44"/>
      <c r="L32" s="375" t="s">
        <v>1782</v>
      </c>
    </row>
    <row r="33" spans="1:12" ht="21" customHeight="1" x14ac:dyDescent="0.4">
      <c r="A33" s="123">
        <v>31</v>
      </c>
      <c r="B33" s="415"/>
      <c r="C33" s="45"/>
      <c r="D33" s="44"/>
      <c r="F33" s="123">
        <v>31</v>
      </c>
      <c r="G33" s="415"/>
      <c r="H33" s="45"/>
      <c r="I33" s="44"/>
      <c r="L33" s="375" t="s">
        <v>1778</v>
      </c>
    </row>
    <row r="34" spans="1:12" ht="21" customHeight="1" x14ac:dyDescent="0.4">
      <c r="A34" s="123">
        <v>32</v>
      </c>
      <c r="B34" s="415"/>
      <c r="C34" s="45"/>
      <c r="D34" s="44"/>
      <c r="F34" s="123">
        <v>32</v>
      </c>
      <c r="G34" s="415"/>
      <c r="H34" s="45"/>
      <c r="I34" s="44"/>
      <c r="L34" s="197" t="s">
        <v>1783</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1784</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1371</v>
      </c>
      <c r="L38" s="382" t="s">
        <v>1785</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0">
        <v>53</v>
      </c>
      <c r="B54" s="415"/>
      <c r="C54" s="45"/>
      <c r="D54" s="44"/>
      <c r="F54" s="120">
        <v>53</v>
      </c>
      <c r="G54" s="415"/>
      <c r="H54" s="45"/>
      <c r="I54" s="44"/>
    </row>
    <row r="55" spans="1:9" ht="21" customHeight="1" x14ac:dyDescent="0.4">
      <c r="A55" s="120">
        <v>54</v>
      </c>
      <c r="B55" s="415"/>
      <c r="C55" s="45"/>
      <c r="D55" s="44"/>
      <c r="F55" s="120">
        <v>54</v>
      </c>
      <c r="G55" s="415"/>
      <c r="H55" s="45"/>
      <c r="I55" s="44"/>
    </row>
    <row r="56" spans="1:9" ht="21" customHeight="1" x14ac:dyDescent="0.4">
      <c r="A56" s="120">
        <v>55</v>
      </c>
      <c r="B56" s="415"/>
      <c r="C56" s="45"/>
      <c r="D56" s="44"/>
      <c r="F56" s="120">
        <v>55</v>
      </c>
      <c r="G56" s="415"/>
      <c r="H56" s="45"/>
      <c r="I56" s="44"/>
    </row>
    <row r="57" spans="1:9" ht="21" customHeight="1" x14ac:dyDescent="0.4">
      <c r="A57" s="120">
        <v>56</v>
      </c>
      <c r="B57" s="415"/>
      <c r="C57" s="45"/>
      <c r="D57" s="44"/>
      <c r="F57" s="120">
        <v>56</v>
      </c>
      <c r="G57" s="415"/>
      <c r="H57" s="45"/>
      <c r="I57" s="44"/>
    </row>
    <row r="58" spans="1:9" ht="21" customHeight="1" x14ac:dyDescent="0.4">
      <c r="A58" s="120">
        <v>57</v>
      </c>
      <c r="B58" s="415"/>
      <c r="C58" s="45"/>
      <c r="D58" s="44"/>
      <c r="F58" s="120">
        <v>57</v>
      </c>
      <c r="G58" s="415"/>
      <c r="H58" s="45"/>
      <c r="I58" s="44"/>
    </row>
    <row r="59" spans="1:9" ht="21" customHeight="1" x14ac:dyDescent="0.4">
      <c r="A59" s="120">
        <v>58</v>
      </c>
      <c r="B59" s="415"/>
      <c r="C59" s="45"/>
      <c r="D59" s="44"/>
      <c r="F59" s="120">
        <v>58</v>
      </c>
      <c r="G59" s="415"/>
      <c r="H59" s="45"/>
      <c r="I59" s="44"/>
    </row>
    <row r="60" spans="1:9" ht="21" customHeight="1" x14ac:dyDescent="0.4">
      <c r="A60" s="120">
        <v>59</v>
      </c>
      <c r="B60" s="415"/>
      <c r="C60" s="45"/>
      <c r="D60" s="44"/>
      <c r="F60" s="120">
        <v>59</v>
      </c>
      <c r="G60" s="415"/>
      <c r="H60" s="45"/>
      <c r="I60" s="44"/>
    </row>
    <row r="61" spans="1:9" ht="21" customHeight="1" x14ac:dyDescent="0.4">
      <c r="A61" s="120">
        <v>60</v>
      </c>
      <c r="B61" s="415"/>
      <c r="C61" s="45"/>
      <c r="D61" s="44"/>
      <c r="F61" s="120">
        <v>60</v>
      </c>
      <c r="G61" s="415"/>
      <c r="H61" s="45"/>
      <c r="I61" s="44"/>
    </row>
    <row r="62" spans="1:9" ht="21" customHeight="1" x14ac:dyDescent="0.4">
      <c r="A62" s="120">
        <v>61</v>
      </c>
      <c r="B62" s="415"/>
      <c r="C62" s="45"/>
      <c r="D62" s="44"/>
      <c r="F62" s="120">
        <v>61</v>
      </c>
      <c r="G62" s="415"/>
      <c r="H62" s="45"/>
      <c r="I62" s="44"/>
    </row>
    <row r="63" spans="1:9" ht="21" customHeight="1" x14ac:dyDescent="0.4">
      <c r="A63" s="120">
        <v>62</v>
      </c>
      <c r="B63" s="415"/>
      <c r="C63" s="45"/>
      <c r="D63" s="44"/>
      <c r="F63" s="120">
        <v>62</v>
      </c>
      <c r="G63" s="415"/>
      <c r="H63" s="45"/>
      <c r="I63" s="44"/>
    </row>
    <row r="64" spans="1:9" ht="21" customHeight="1" x14ac:dyDescent="0.4">
      <c r="A64" s="120">
        <v>63</v>
      </c>
      <c r="B64" s="415"/>
      <c r="C64" s="45"/>
      <c r="D64" s="44"/>
      <c r="F64" s="120">
        <v>63</v>
      </c>
      <c r="G64" s="415"/>
      <c r="H64" s="45"/>
      <c r="I64" s="44"/>
    </row>
    <row r="65" spans="1:9" ht="21" customHeight="1" x14ac:dyDescent="0.4">
      <c r="A65" s="120">
        <v>64</v>
      </c>
      <c r="B65" s="415"/>
      <c r="C65" s="45"/>
      <c r="D65" s="44"/>
      <c r="F65" s="120">
        <v>64</v>
      </c>
      <c r="G65" s="415"/>
      <c r="H65" s="45"/>
      <c r="I65" s="44"/>
    </row>
    <row r="66" spans="1:9" ht="21" customHeight="1" x14ac:dyDescent="0.4">
      <c r="A66" s="120">
        <v>65</v>
      </c>
      <c r="B66" s="415"/>
      <c r="C66" s="45"/>
      <c r="D66" s="44"/>
      <c r="F66" s="120">
        <v>65</v>
      </c>
      <c r="G66" s="415"/>
      <c r="H66" s="45"/>
      <c r="I66" s="44"/>
    </row>
    <row r="67" spans="1:9" ht="21" customHeight="1" x14ac:dyDescent="0.4">
      <c r="A67" s="120">
        <v>66</v>
      </c>
      <c r="B67" s="415"/>
      <c r="C67" s="45"/>
      <c r="D67" s="44"/>
      <c r="F67" s="120">
        <v>66</v>
      </c>
      <c r="G67" s="415"/>
      <c r="H67" s="45"/>
      <c r="I67" s="44"/>
    </row>
    <row r="68" spans="1:9" ht="21" customHeight="1" x14ac:dyDescent="0.4">
      <c r="A68" s="120">
        <v>67</v>
      </c>
      <c r="B68" s="415"/>
      <c r="C68" s="45"/>
      <c r="D68" s="44"/>
      <c r="F68" s="120">
        <v>67</v>
      </c>
      <c r="G68" s="415"/>
      <c r="H68" s="45"/>
      <c r="I68" s="44"/>
    </row>
    <row r="69" spans="1:9" ht="21" customHeight="1" x14ac:dyDescent="0.4">
      <c r="A69" s="120">
        <v>68</v>
      </c>
      <c r="B69" s="415"/>
      <c r="C69" s="45"/>
      <c r="D69" s="44"/>
      <c r="F69" s="120">
        <v>68</v>
      </c>
      <c r="G69" s="415"/>
      <c r="H69" s="45"/>
      <c r="I69" s="44"/>
    </row>
    <row r="70" spans="1:9" ht="21" customHeight="1" x14ac:dyDescent="0.4">
      <c r="A70" s="120">
        <v>69</v>
      </c>
      <c r="B70" s="415"/>
      <c r="C70" s="45"/>
      <c r="D70" s="44"/>
      <c r="F70" s="120">
        <v>69</v>
      </c>
      <c r="G70" s="415"/>
      <c r="H70" s="45"/>
      <c r="I70" s="44"/>
    </row>
    <row r="71" spans="1:9" ht="21" customHeight="1" x14ac:dyDescent="0.4">
      <c r="A71" s="120">
        <v>70</v>
      </c>
      <c r="B71" s="415"/>
      <c r="C71" s="45"/>
      <c r="D71" s="44"/>
      <c r="F71" s="120">
        <v>70</v>
      </c>
      <c r="G71" s="415"/>
      <c r="H71" s="45"/>
      <c r="I71" s="44"/>
    </row>
    <row r="72" spans="1:9" ht="21" customHeight="1" x14ac:dyDescent="0.4">
      <c r="A72" s="120">
        <v>71</v>
      </c>
      <c r="B72" s="415"/>
      <c r="C72" s="45"/>
      <c r="D72" s="44"/>
      <c r="F72" s="120">
        <v>71</v>
      </c>
      <c r="G72" s="415"/>
      <c r="H72" s="45"/>
      <c r="I72" s="44"/>
    </row>
    <row r="73" spans="1:9" ht="21" customHeight="1" x14ac:dyDescent="0.4">
      <c r="A73" s="120">
        <v>72</v>
      </c>
      <c r="B73" s="415"/>
      <c r="C73" s="45"/>
      <c r="D73" s="44"/>
      <c r="F73" s="120">
        <v>72</v>
      </c>
      <c r="G73" s="415"/>
      <c r="H73" s="45"/>
      <c r="I73" s="44"/>
    </row>
    <row r="74" spans="1:9" ht="21" customHeight="1" x14ac:dyDescent="0.4">
      <c r="A74" s="120">
        <v>73</v>
      </c>
      <c r="B74" s="415"/>
      <c r="C74" s="45"/>
      <c r="D74" s="44"/>
      <c r="F74" s="120">
        <v>73</v>
      </c>
      <c r="G74" s="415"/>
      <c r="H74" s="45"/>
      <c r="I74" s="44"/>
    </row>
    <row r="75" spans="1:9" ht="21" customHeight="1" x14ac:dyDescent="0.4">
      <c r="A75" s="120">
        <v>74</v>
      </c>
      <c r="B75" s="415"/>
      <c r="C75" s="45"/>
      <c r="D75" s="44"/>
      <c r="F75" s="120">
        <v>74</v>
      </c>
      <c r="G75" s="415"/>
      <c r="H75" s="45"/>
      <c r="I75" s="44"/>
    </row>
    <row r="76" spans="1:9" ht="21" customHeight="1" thickBot="1" x14ac:dyDescent="0.45">
      <c r="A76" s="121">
        <v>75</v>
      </c>
      <c r="B76" s="416"/>
      <c r="C76" s="370"/>
      <c r="D76" s="369"/>
      <c r="F76" s="121">
        <v>75</v>
      </c>
      <c r="G76" s="416"/>
      <c r="H76" s="370"/>
      <c r="I76" s="369"/>
    </row>
    <row r="77" spans="1:9" ht="21" customHeight="1" x14ac:dyDescent="0.4">
      <c r="A77" s="122">
        <v>76</v>
      </c>
      <c r="B77" s="417"/>
      <c r="C77" s="368"/>
      <c r="D77" s="367"/>
      <c r="F77" s="122">
        <v>76</v>
      </c>
      <c r="G77" s="417"/>
      <c r="H77" s="368"/>
      <c r="I77" s="367"/>
    </row>
    <row r="78" spans="1:9" ht="21" customHeight="1" x14ac:dyDescent="0.4">
      <c r="A78" s="123">
        <v>77</v>
      </c>
      <c r="B78" s="415"/>
      <c r="C78" s="45"/>
      <c r="D78" s="44"/>
      <c r="F78" s="123">
        <v>77</v>
      </c>
      <c r="G78" s="415"/>
      <c r="H78" s="45"/>
      <c r="I78" s="44"/>
    </row>
    <row r="79" spans="1:9" ht="21" customHeight="1" x14ac:dyDescent="0.4">
      <c r="A79" s="123">
        <v>78</v>
      </c>
      <c r="B79" s="415"/>
      <c r="C79" s="45"/>
      <c r="D79" s="44"/>
      <c r="F79" s="123">
        <v>78</v>
      </c>
      <c r="G79" s="415"/>
      <c r="H79" s="45"/>
      <c r="I79" s="44"/>
    </row>
    <row r="80" spans="1:9" ht="21" customHeight="1" x14ac:dyDescent="0.4">
      <c r="A80" s="123">
        <v>79</v>
      </c>
      <c r="B80" s="415"/>
      <c r="C80" s="45"/>
      <c r="D80" s="44"/>
      <c r="F80" s="123">
        <v>79</v>
      </c>
      <c r="G80" s="415"/>
      <c r="H80" s="45"/>
      <c r="I80" s="44"/>
    </row>
    <row r="81" spans="1:9" ht="21" customHeight="1" x14ac:dyDescent="0.4">
      <c r="A81" s="123">
        <v>80</v>
      </c>
      <c r="B81" s="415"/>
      <c r="C81" s="45"/>
      <c r="D81" s="44"/>
      <c r="F81" s="123">
        <v>80</v>
      </c>
      <c r="G81" s="415"/>
      <c r="H81" s="45"/>
      <c r="I81" s="44"/>
    </row>
    <row r="82" spans="1:9" ht="21" customHeight="1" x14ac:dyDescent="0.4">
      <c r="A82" s="123">
        <v>81</v>
      </c>
      <c r="B82" s="415"/>
      <c r="C82" s="45"/>
      <c r="D82" s="44"/>
      <c r="F82" s="123">
        <v>81</v>
      </c>
      <c r="G82" s="415"/>
      <c r="H82" s="45"/>
      <c r="I82" s="44"/>
    </row>
    <row r="83" spans="1:9" ht="21" customHeight="1" x14ac:dyDescent="0.4">
      <c r="A83" s="123">
        <v>82</v>
      </c>
      <c r="B83" s="415"/>
      <c r="C83" s="45"/>
      <c r="D83" s="44"/>
      <c r="F83" s="123">
        <v>82</v>
      </c>
      <c r="G83" s="415"/>
      <c r="H83" s="45"/>
      <c r="I83" s="44"/>
    </row>
    <row r="84" spans="1:9" ht="21" customHeight="1" x14ac:dyDescent="0.4">
      <c r="A84" s="123">
        <v>83</v>
      </c>
      <c r="B84" s="415"/>
      <c r="C84" s="45"/>
      <c r="D84" s="44"/>
      <c r="F84" s="123">
        <v>83</v>
      </c>
      <c r="G84" s="415"/>
      <c r="H84" s="45"/>
      <c r="I84" s="44"/>
    </row>
    <row r="85" spans="1:9" ht="21" customHeight="1" x14ac:dyDescent="0.4">
      <c r="A85" s="123">
        <v>84</v>
      </c>
      <c r="B85" s="415"/>
      <c r="C85" s="45"/>
      <c r="D85" s="44"/>
      <c r="F85" s="123">
        <v>84</v>
      </c>
      <c r="G85" s="415"/>
      <c r="H85" s="45"/>
      <c r="I85" s="44"/>
    </row>
    <row r="86" spans="1:9" ht="21" customHeight="1" x14ac:dyDescent="0.4">
      <c r="A86" s="123">
        <v>85</v>
      </c>
      <c r="B86" s="415"/>
      <c r="C86" s="45"/>
      <c r="D86" s="44"/>
      <c r="F86" s="123">
        <v>85</v>
      </c>
      <c r="G86" s="415"/>
      <c r="H86" s="45"/>
      <c r="I86" s="44"/>
    </row>
    <row r="87" spans="1:9" ht="21" customHeight="1" x14ac:dyDescent="0.4">
      <c r="A87" s="123">
        <v>86</v>
      </c>
      <c r="B87" s="415"/>
      <c r="C87" s="45"/>
      <c r="D87" s="44"/>
      <c r="F87" s="123">
        <v>86</v>
      </c>
      <c r="G87" s="415"/>
      <c r="H87" s="45"/>
      <c r="I87" s="44"/>
    </row>
    <row r="88" spans="1:9" ht="21" customHeight="1" x14ac:dyDescent="0.4">
      <c r="A88" s="123">
        <v>87</v>
      </c>
      <c r="B88" s="415"/>
      <c r="C88" s="45"/>
      <c r="D88" s="44"/>
      <c r="F88" s="123">
        <v>87</v>
      </c>
      <c r="G88" s="415"/>
      <c r="H88" s="45"/>
      <c r="I88" s="44"/>
    </row>
    <row r="89" spans="1:9" ht="21" customHeight="1" x14ac:dyDescent="0.4">
      <c r="A89" s="123">
        <v>88</v>
      </c>
      <c r="B89" s="415"/>
      <c r="C89" s="45"/>
      <c r="D89" s="44"/>
      <c r="F89" s="123">
        <v>88</v>
      </c>
      <c r="G89" s="415"/>
      <c r="H89" s="45"/>
      <c r="I89" s="44"/>
    </row>
    <row r="90" spans="1:9" ht="21" customHeight="1" x14ac:dyDescent="0.4">
      <c r="A90" s="123">
        <v>89</v>
      </c>
      <c r="B90" s="415"/>
      <c r="C90" s="45"/>
      <c r="D90" s="44"/>
      <c r="F90" s="123">
        <v>89</v>
      </c>
      <c r="G90" s="415"/>
      <c r="H90" s="45"/>
      <c r="I90" s="44"/>
    </row>
    <row r="91" spans="1:9" ht="21" customHeight="1" x14ac:dyDescent="0.4">
      <c r="A91" s="123">
        <v>90</v>
      </c>
      <c r="B91" s="415"/>
      <c r="C91" s="45"/>
      <c r="D91" s="44"/>
      <c r="F91" s="123">
        <v>90</v>
      </c>
      <c r="G91" s="415"/>
      <c r="H91" s="45"/>
      <c r="I91" s="44"/>
    </row>
    <row r="92" spans="1:9" ht="21" customHeight="1" x14ac:dyDescent="0.4">
      <c r="A92" s="123">
        <v>91</v>
      </c>
      <c r="B92" s="415"/>
      <c r="C92" s="45"/>
      <c r="D92" s="44"/>
      <c r="F92" s="123">
        <v>91</v>
      </c>
      <c r="G92" s="415"/>
      <c r="H92" s="45"/>
      <c r="I92" s="44"/>
    </row>
    <row r="93" spans="1:9" ht="21" customHeight="1" x14ac:dyDescent="0.4">
      <c r="A93" s="123">
        <v>92</v>
      </c>
      <c r="B93" s="415"/>
      <c r="C93" s="45"/>
      <c r="D93" s="44"/>
      <c r="F93" s="123">
        <v>92</v>
      </c>
      <c r="G93" s="415"/>
      <c r="H93" s="45"/>
      <c r="I93" s="44"/>
    </row>
    <row r="94" spans="1:9" ht="21" customHeight="1" x14ac:dyDescent="0.4">
      <c r="A94" s="123">
        <v>93</v>
      </c>
      <c r="B94" s="415"/>
      <c r="C94" s="45"/>
      <c r="D94" s="44"/>
      <c r="F94" s="123">
        <v>93</v>
      </c>
      <c r="G94" s="415"/>
      <c r="H94" s="45"/>
      <c r="I94" s="44"/>
    </row>
    <row r="95" spans="1:9" ht="21" customHeight="1" x14ac:dyDescent="0.4">
      <c r="A95" s="123">
        <v>94</v>
      </c>
      <c r="B95" s="415"/>
      <c r="C95" s="45"/>
      <c r="D95" s="44"/>
      <c r="F95" s="123">
        <v>94</v>
      </c>
      <c r="G95" s="415"/>
      <c r="H95" s="45"/>
      <c r="I95" s="44"/>
    </row>
    <row r="96" spans="1:9" ht="21" customHeight="1" x14ac:dyDescent="0.4">
      <c r="A96" s="123">
        <v>95</v>
      </c>
      <c r="B96" s="415"/>
      <c r="C96" s="45"/>
      <c r="D96" s="44"/>
      <c r="F96" s="123">
        <v>95</v>
      </c>
      <c r="G96" s="415"/>
      <c r="H96" s="45"/>
      <c r="I96" s="44"/>
    </row>
    <row r="97" spans="1:9" ht="21" customHeight="1" x14ac:dyDescent="0.4">
      <c r="A97" s="123">
        <v>96</v>
      </c>
      <c r="B97" s="415"/>
      <c r="C97" s="45"/>
      <c r="D97" s="44"/>
      <c r="F97" s="123">
        <v>96</v>
      </c>
      <c r="G97" s="415"/>
      <c r="H97" s="45"/>
      <c r="I97" s="44"/>
    </row>
    <row r="98" spans="1:9" ht="21" customHeight="1" x14ac:dyDescent="0.4">
      <c r="A98" s="123">
        <v>97</v>
      </c>
      <c r="B98" s="415"/>
      <c r="C98" s="45"/>
      <c r="D98" s="44"/>
      <c r="F98" s="123">
        <v>97</v>
      </c>
      <c r="G98" s="415"/>
      <c r="H98" s="45"/>
      <c r="I98" s="44"/>
    </row>
    <row r="99" spans="1:9" ht="21" customHeight="1" x14ac:dyDescent="0.4">
      <c r="A99" s="123">
        <v>98</v>
      </c>
      <c r="B99" s="415"/>
      <c r="C99" s="45"/>
      <c r="D99" s="44"/>
      <c r="F99" s="123">
        <v>98</v>
      </c>
      <c r="G99" s="415"/>
      <c r="H99" s="45"/>
      <c r="I99" s="44"/>
    </row>
    <row r="100" spans="1:9" ht="21" customHeight="1" x14ac:dyDescent="0.4">
      <c r="A100" s="123">
        <v>99</v>
      </c>
      <c r="B100" s="415"/>
      <c r="C100" s="45"/>
      <c r="D100" s="44"/>
      <c r="F100" s="123">
        <v>99</v>
      </c>
      <c r="G100" s="415"/>
      <c r="H100" s="45"/>
      <c r="I100" s="44"/>
    </row>
    <row r="101" spans="1:9" ht="21" customHeight="1" thickBot="1" x14ac:dyDescent="0.45">
      <c r="A101" s="124">
        <v>100</v>
      </c>
      <c r="B101" s="418"/>
      <c r="C101" s="372"/>
      <c r="D101" s="371"/>
      <c r="F101" s="124">
        <v>100</v>
      </c>
      <c r="G101" s="418"/>
      <c r="H101" s="372"/>
      <c r="I101" s="371"/>
    </row>
    <row r="102" spans="1:9" ht="21" customHeight="1" thickTop="1" x14ac:dyDescent="0.4">
      <c r="A102" s="125">
        <v>101</v>
      </c>
      <c r="B102" s="417"/>
      <c r="C102" s="368"/>
      <c r="D102" s="367"/>
      <c r="F102" s="125">
        <v>101</v>
      </c>
      <c r="G102" s="417"/>
      <c r="H102" s="368"/>
      <c r="I102" s="367"/>
    </row>
    <row r="103" spans="1:9" ht="21" customHeight="1" x14ac:dyDescent="0.4">
      <c r="A103" s="120">
        <v>102</v>
      </c>
      <c r="B103" s="415"/>
      <c r="C103" s="45"/>
      <c r="D103" s="44"/>
      <c r="F103" s="120">
        <v>102</v>
      </c>
      <c r="G103" s="415"/>
      <c r="H103" s="45"/>
      <c r="I103" s="44"/>
    </row>
    <row r="104" spans="1:9" ht="21" customHeight="1" x14ac:dyDescent="0.4">
      <c r="A104" s="120">
        <v>103</v>
      </c>
      <c r="B104" s="415"/>
      <c r="C104" s="45"/>
      <c r="D104" s="44"/>
      <c r="F104" s="120">
        <v>103</v>
      </c>
      <c r="G104" s="415"/>
      <c r="H104" s="45"/>
      <c r="I104" s="44"/>
    </row>
    <row r="105" spans="1:9" ht="21" customHeight="1" x14ac:dyDescent="0.4">
      <c r="A105" s="120">
        <v>104</v>
      </c>
      <c r="B105" s="415"/>
      <c r="C105" s="45"/>
      <c r="D105" s="44"/>
      <c r="F105" s="120">
        <v>104</v>
      </c>
      <c r="G105" s="415"/>
      <c r="H105" s="45"/>
      <c r="I105" s="44"/>
    </row>
    <row r="106" spans="1:9" ht="21" customHeight="1" x14ac:dyDescent="0.4">
      <c r="A106" s="120">
        <v>105</v>
      </c>
      <c r="B106" s="415"/>
      <c r="C106" s="45"/>
      <c r="D106" s="44"/>
      <c r="F106" s="120">
        <v>105</v>
      </c>
      <c r="G106" s="415"/>
      <c r="H106" s="45"/>
      <c r="I106" s="44"/>
    </row>
    <row r="107" spans="1:9" ht="21" customHeight="1" x14ac:dyDescent="0.4">
      <c r="A107" s="120">
        <v>106</v>
      </c>
      <c r="B107" s="415"/>
      <c r="C107" s="45"/>
      <c r="D107" s="44"/>
      <c r="F107" s="120">
        <v>106</v>
      </c>
      <c r="G107" s="415"/>
      <c r="H107" s="45"/>
      <c r="I107" s="44"/>
    </row>
    <row r="108" spans="1:9" ht="21" customHeight="1" x14ac:dyDescent="0.4">
      <c r="A108" s="120">
        <v>107</v>
      </c>
      <c r="B108" s="415"/>
      <c r="C108" s="45"/>
      <c r="D108" s="44"/>
      <c r="F108" s="120">
        <v>107</v>
      </c>
      <c r="G108" s="415"/>
      <c r="H108" s="45"/>
      <c r="I108" s="44"/>
    </row>
    <row r="109" spans="1:9" ht="21" customHeight="1" x14ac:dyDescent="0.4">
      <c r="A109" s="120">
        <v>108</v>
      </c>
      <c r="B109" s="415"/>
      <c r="C109" s="45"/>
      <c r="D109" s="44"/>
      <c r="F109" s="120">
        <v>108</v>
      </c>
      <c r="G109" s="415"/>
      <c r="H109" s="45"/>
      <c r="I109" s="44"/>
    </row>
    <row r="110" spans="1:9" ht="21" customHeight="1" x14ac:dyDescent="0.4">
      <c r="A110" s="120">
        <v>109</v>
      </c>
      <c r="B110" s="415"/>
      <c r="C110" s="45"/>
      <c r="D110" s="44"/>
      <c r="F110" s="120">
        <v>109</v>
      </c>
      <c r="G110" s="415"/>
      <c r="H110" s="45"/>
      <c r="I110" s="44"/>
    </row>
    <row r="111" spans="1:9" ht="21" customHeight="1" x14ac:dyDescent="0.4">
      <c r="A111" s="120">
        <v>110</v>
      </c>
      <c r="B111" s="415"/>
      <c r="C111" s="45"/>
      <c r="D111" s="44"/>
      <c r="F111" s="120">
        <v>110</v>
      </c>
      <c r="G111" s="415"/>
      <c r="H111" s="45"/>
      <c r="I111" s="44"/>
    </row>
    <row r="112" spans="1:9" ht="21" customHeight="1" x14ac:dyDescent="0.4">
      <c r="A112" s="120">
        <v>111</v>
      </c>
      <c r="B112" s="415"/>
      <c r="C112" s="45"/>
      <c r="D112" s="44"/>
      <c r="F112" s="120">
        <v>111</v>
      </c>
      <c r="G112" s="415"/>
      <c r="H112" s="45"/>
      <c r="I112" s="44"/>
    </row>
    <row r="113" spans="1:9" ht="21" customHeight="1" x14ac:dyDescent="0.4">
      <c r="A113" s="120">
        <v>112</v>
      </c>
      <c r="B113" s="415"/>
      <c r="C113" s="45"/>
      <c r="D113" s="44"/>
      <c r="F113" s="120">
        <v>112</v>
      </c>
      <c r="G113" s="415"/>
      <c r="H113" s="45"/>
      <c r="I113" s="44"/>
    </row>
    <row r="114" spans="1:9" ht="21" customHeight="1" x14ac:dyDescent="0.4">
      <c r="A114" s="120">
        <v>113</v>
      </c>
      <c r="B114" s="415"/>
      <c r="C114" s="45"/>
      <c r="D114" s="44"/>
      <c r="F114" s="120">
        <v>113</v>
      </c>
      <c r="G114" s="415"/>
      <c r="H114" s="45"/>
      <c r="I114" s="44"/>
    </row>
    <row r="115" spans="1:9" ht="21" customHeight="1" x14ac:dyDescent="0.4">
      <c r="A115" s="120">
        <v>114</v>
      </c>
      <c r="B115" s="415"/>
      <c r="C115" s="45"/>
      <c r="D115" s="44"/>
      <c r="F115" s="120">
        <v>114</v>
      </c>
      <c r="G115" s="415"/>
      <c r="H115" s="45"/>
      <c r="I115" s="44"/>
    </row>
    <row r="116" spans="1:9" ht="21" customHeight="1" x14ac:dyDescent="0.4">
      <c r="A116" s="120">
        <v>115</v>
      </c>
      <c r="B116" s="415"/>
      <c r="C116" s="45"/>
      <c r="D116" s="44"/>
      <c r="F116" s="120">
        <v>115</v>
      </c>
      <c r="G116" s="415"/>
      <c r="H116" s="45"/>
      <c r="I116" s="44"/>
    </row>
    <row r="117" spans="1:9" ht="21" customHeight="1" x14ac:dyDescent="0.4">
      <c r="A117" s="120">
        <v>116</v>
      </c>
      <c r="B117" s="415"/>
      <c r="C117" s="45"/>
      <c r="D117" s="44"/>
      <c r="F117" s="120">
        <v>116</v>
      </c>
      <c r="G117" s="415"/>
      <c r="H117" s="45"/>
      <c r="I117" s="44"/>
    </row>
    <row r="118" spans="1:9" ht="21" customHeight="1" x14ac:dyDescent="0.4">
      <c r="A118" s="120">
        <v>117</v>
      </c>
      <c r="B118" s="415"/>
      <c r="C118" s="45"/>
      <c r="D118" s="44"/>
      <c r="F118" s="120">
        <v>117</v>
      </c>
      <c r="G118" s="415"/>
      <c r="H118" s="45"/>
      <c r="I118" s="44"/>
    </row>
    <row r="119" spans="1:9" ht="21" customHeight="1" x14ac:dyDescent="0.4">
      <c r="A119" s="120">
        <v>118</v>
      </c>
      <c r="B119" s="415"/>
      <c r="C119" s="45"/>
      <c r="D119" s="44"/>
      <c r="F119" s="120">
        <v>118</v>
      </c>
      <c r="G119" s="415"/>
      <c r="H119" s="45"/>
      <c r="I119" s="44"/>
    </row>
    <row r="120" spans="1:9" ht="21" customHeight="1" x14ac:dyDescent="0.4">
      <c r="A120" s="120">
        <v>119</v>
      </c>
      <c r="B120" s="415"/>
      <c r="C120" s="45"/>
      <c r="D120" s="44"/>
      <c r="F120" s="120">
        <v>119</v>
      </c>
      <c r="G120" s="415"/>
      <c r="H120" s="45"/>
      <c r="I120" s="44"/>
    </row>
    <row r="121" spans="1:9" ht="21" customHeight="1" x14ac:dyDescent="0.4">
      <c r="A121" s="120">
        <v>120</v>
      </c>
      <c r="B121" s="415"/>
      <c r="C121" s="45"/>
      <c r="D121" s="44"/>
      <c r="F121" s="120">
        <v>120</v>
      </c>
      <c r="G121" s="415"/>
      <c r="H121" s="45"/>
      <c r="I121" s="44"/>
    </row>
    <row r="122" spans="1:9" ht="21" customHeight="1" x14ac:dyDescent="0.4">
      <c r="A122" s="120">
        <v>121</v>
      </c>
      <c r="B122" s="415"/>
      <c r="C122" s="45"/>
      <c r="D122" s="44"/>
      <c r="F122" s="120">
        <v>121</v>
      </c>
      <c r="G122" s="415"/>
      <c r="H122" s="45"/>
      <c r="I122" s="44"/>
    </row>
    <row r="123" spans="1:9" ht="21" customHeight="1" x14ac:dyDescent="0.4">
      <c r="A123" s="120">
        <v>122</v>
      </c>
      <c r="B123" s="415"/>
      <c r="C123" s="45"/>
      <c r="D123" s="44"/>
      <c r="F123" s="120">
        <v>122</v>
      </c>
      <c r="G123" s="415"/>
      <c r="H123" s="45"/>
      <c r="I123" s="44"/>
    </row>
    <row r="124" spans="1:9" ht="21" customHeight="1" x14ac:dyDescent="0.4">
      <c r="A124" s="120">
        <v>123</v>
      </c>
      <c r="B124" s="415"/>
      <c r="C124" s="45"/>
      <c r="D124" s="44"/>
      <c r="F124" s="120">
        <v>123</v>
      </c>
      <c r="G124" s="415"/>
      <c r="H124" s="45"/>
      <c r="I124" s="44"/>
    </row>
    <row r="125" spans="1:9" ht="21" customHeight="1" x14ac:dyDescent="0.4">
      <c r="A125" s="120">
        <v>124</v>
      </c>
      <c r="B125" s="415"/>
      <c r="C125" s="45"/>
      <c r="D125" s="44"/>
      <c r="F125" s="120">
        <v>124</v>
      </c>
      <c r="G125" s="415"/>
      <c r="H125" s="45"/>
      <c r="I125" s="44"/>
    </row>
    <row r="126" spans="1:9" ht="21" customHeight="1" thickBot="1" x14ac:dyDescent="0.45">
      <c r="A126" s="121">
        <v>125</v>
      </c>
      <c r="B126" s="416"/>
      <c r="C126" s="370"/>
      <c r="D126" s="369"/>
      <c r="F126" s="121">
        <v>125</v>
      </c>
      <c r="G126" s="416"/>
      <c r="H126" s="370"/>
      <c r="I126" s="369"/>
    </row>
    <row r="127" spans="1:9" ht="21" customHeight="1" x14ac:dyDescent="0.4">
      <c r="A127" s="122">
        <v>126</v>
      </c>
      <c r="B127" s="417"/>
      <c r="C127" s="368"/>
      <c r="D127" s="367"/>
      <c r="F127" s="122">
        <v>126</v>
      </c>
      <c r="G127" s="417"/>
      <c r="H127" s="368"/>
      <c r="I127" s="367"/>
    </row>
    <row r="128" spans="1:9" ht="21" customHeight="1" x14ac:dyDescent="0.4">
      <c r="A128" s="123">
        <v>127</v>
      </c>
      <c r="B128" s="415"/>
      <c r="C128" s="45"/>
      <c r="D128" s="44"/>
      <c r="F128" s="123">
        <v>127</v>
      </c>
      <c r="G128" s="415"/>
      <c r="H128" s="45"/>
      <c r="I128" s="44"/>
    </row>
    <row r="129" spans="1:9" ht="21" customHeight="1" x14ac:dyDescent="0.4">
      <c r="A129" s="123">
        <v>128</v>
      </c>
      <c r="B129" s="415"/>
      <c r="C129" s="45"/>
      <c r="D129" s="44"/>
      <c r="F129" s="123">
        <v>128</v>
      </c>
      <c r="G129" s="415"/>
      <c r="H129" s="45"/>
      <c r="I129" s="44"/>
    </row>
    <row r="130" spans="1:9" ht="21" customHeight="1" x14ac:dyDescent="0.4">
      <c r="A130" s="123">
        <v>129</v>
      </c>
      <c r="B130" s="415"/>
      <c r="C130" s="45"/>
      <c r="D130" s="44"/>
      <c r="F130" s="123">
        <v>129</v>
      </c>
      <c r="G130" s="415"/>
      <c r="H130" s="45"/>
      <c r="I130" s="44"/>
    </row>
    <row r="131" spans="1:9" ht="21" customHeight="1" x14ac:dyDescent="0.4">
      <c r="A131" s="123">
        <v>130</v>
      </c>
      <c r="B131" s="415"/>
      <c r="C131" s="45"/>
      <c r="D131" s="44"/>
      <c r="F131" s="123">
        <v>130</v>
      </c>
      <c r="G131" s="415"/>
      <c r="H131" s="45"/>
      <c r="I131" s="44"/>
    </row>
    <row r="132" spans="1:9" ht="21" customHeight="1" x14ac:dyDescent="0.4">
      <c r="A132" s="123">
        <v>131</v>
      </c>
      <c r="B132" s="415"/>
      <c r="C132" s="45"/>
      <c r="D132" s="44"/>
      <c r="F132" s="123">
        <v>131</v>
      </c>
      <c r="G132" s="415"/>
      <c r="H132" s="45"/>
      <c r="I132" s="44"/>
    </row>
    <row r="133" spans="1:9" ht="21" customHeight="1" x14ac:dyDescent="0.4">
      <c r="A133" s="123">
        <v>132</v>
      </c>
      <c r="B133" s="415"/>
      <c r="C133" s="45"/>
      <c r="D133" s="44"/>
      <c r="F133" s="123">
        <v>132</v>
      </c>
      <c r="G133" s="415"/>
      <c r="H133" s="45"/>
      <c r="I133" s="44"/>
    </row>
    <row r="134" spans="1:9" ht="21" customHeight="1" x14ac:dyDescent="0.4">
      <c r="A134" s="123">
        <v>133</v>
      </c>
      <c r="B134" s="415"/>
      <c r="C134" s="45"/>
      <c r="D134" s="44"/>
      <c r="F134" s="123">
        <v>133</v>
      </c>
      <c r="G134" s="415"/>
      <c r="H134" s="45"/>
      <c r="I134" s="44"/>
    </row>
    <row r="135" spans="1:9" ht="21" customHeight="1" x14ac:dyDescent="0.4">
      <c r="A135" s="123">
        <v>134</v>
      </c>
      <c r="B135" s="415"/>
      <c r="C135" s="45"/>
      <c r="D135" s="44"/>
      <c r="F135" s="123">
        <v>134</v>
      </c>
      <c r="G135" s="415"/>
      <c r="H135" s="45"/>
      <c r="I135" s="44"/>
    </row>
    <row r="136" spans="1:9" ht="21" customHeight="1" x14ac:dyDescent="0.4">
      <c r="A136" s="123">
        <v>135</v>
      </c>
      <c r="B136" s="415"/>
      <c r="C136" s="45"/>
      <c r="D136" s="44"/>
      <c r="F136" s="123">
        <v>135</v>
      </c>
      <c r="G136" s="415"/>
      <c r="H136" s="45"/>
      <c r="I136" s="44"/>
    </row>
    <row r="137" spans="1:9" ht="21" customHeight="1" x14ac:dyDescent="0.4">
      <c r="A137" s="123">
        <v>136</v>
      </c>
      <c r="B137" s="415"/>
      <c r="C137" s="45"/>
      <c r="D137" s="44"/>
      <c r="F137" s="123">
        <v>136</v>
      </c>
      <c r="G137" s="415"/>
      <c r="H137" s="45"/>
      <c r="I137" s="44"/>
    </row>
    <row r="138" spans="1:9" ht="21" customHeight="1" x14ac:dyDescent="0.4">
      <c r="A138" s="123">
        <v>137</v>
      </c>
      <c r="B138" s="415"/>
      <c r="C138" s="45"/>
      <c r="D138" s="44"/>
      <c r="F138" s="123">
        <v>137</v>
      </c>
      <c r="G138" s="415"/>
      <c r="H138" s="45"/>
      <c r="I138" s="44"/>
    </row>
    <row r="139" spans="1:9" ht="21" customHeight="1" x14ac:dyDescent="0.4">
      <c r="A139" s="123">
        <v>138</v>
      </c>
      <c r="B139" s="415"/>
      <c r="C139" s="45"/>
      <c r="D139" s="44"/>
      <c r="F139" s="123">
        <v>138</v>
      </c>
      <c r="G139" s="415"/>
      <c r="H139" s="45"/>
      <c r="I139" s="44"/>
    </row>
    <row r="140" spans="1:9" ht="21" customHeight="1" x14ac:dyDescent="0.4">
      <c r="A140" s="123">
        <v>139</v>
      </c>
      <c r="B140" s="415"/>
      <c r="C140" s="45"/>
      <c r="D140" s="44"/>
      <c r="F140" s="123">
        <v>139</v>
      </c>
      <c r="G140" s="415"/>
      <c r="H140" s="45"/>
      <c r="I140" s="44"/>
    </row>
    <row r="141" spans="1:9" ht="21" customHeight="1" x14ac:dyDescent="0.4">
      <c r="A141" s="123">
        <v>140</v>
      </c>
      <c r="B141" s="415"/>
      <c r="C141" s="45"/>
      <c r="D141" s="44"/>
      <c r="F141" s="123">
        <v>140</v>
      </c>
      <c r="G141" s="415"/>
      <c r="H141" s="45"/>
      <c r="I141" s="44"/>
    </row>
    <row r="142" spans="1:9" ht="21" customHeight="1" x14ac:dyDescent="0.4">
      <c r="A142" s="123">
        <v>141</v>
      </c>
      <c r="B142" s="415"/>
      <c r="C142" s="45"/>
      <c r="D142" s="44"/>
      <c r="F142" s="123">
        <v>141</v>
      </c>
      <c r="G142" s="415"/>
      <c r="H142" s="45"/>
      <c r="I142" s="44"/>
    </row>
    <row r="143" spans="1:9" ht="21" customHeight="1" x14ac:dyDescent="0.4">
      <c r="A143" s="123">
        <v>142</v>
      </c>
      <c r="B143" s="415"/>
      <c r="C143" s="45"/>
      <c r="D143" s="44"/>
      <c r="F143" s="123">
        <v>142</v>
      </c>
      <c r="G143" s="415"/>
      <c r="H143" s="45"/>
      <c r="I143" s="44"/>
    </row>
    <row r="144" spans="1:9" ht="21" customHeight="1" x14ac:dyDescent="0.4">
      <c r="A144" s="123">
        <v>143</v>
      </c>
      <c r="B144" s="415"/>
      <c r="C144" s="45"/>
      <c r="D144" s="44"/>
      <c r="F144" s="123">
        <v>143</v>
      </c>
      <c r="G144" s="415"/>
      <c r="H144" s="45"/>
      <c r="I144" s="44"/>
    </row>
    <row r="145" spans="1:9" ht="21" customHeight="1" x14ac:dyDescent="0.4">
      <c r="A145" s="123">
        <v>144</v>
      </c>
      <c r="B145" s="415"/>
      <c r="C145" s="45"/>
      <c r="D145" s="44"/>
      <c r="F145" s="123">
        <v>144</v>
      </c>
      <c r="G145" s="415"/>
      <c r="H145" s="45"/>
      <c r="I145" s="44"/>
    </row>
    <row r="146" spans="1:9" ht="21" customHeight="1" x14ac:dyDescent="0.4">
      <c r="A146" s="123">
        <v>145</v>
      </c>
      <c r="B146" s="415"/>
      <c r="C146" s="45"/>
      <c r="D146" s="44"/>
      <c r="F146" s="123">
        <v>145</v>
      </c>
      <c r="G146" s="415"/>
      <c r="H146" s="45"/>
      <c r="I146" s="44"/>
    </row>
    <row r="147" spans="1:9" ht="21" customHeight="1" x14ac:dyDescent="0.4">
      <c r="A147" s="123">
        <v>146</v>
      </c>
      <c r="B147" s="415"/>
      <c r="C147" s="45"/>
      <c r="D147" s="44"/>
      <c r="F147" s="123">
        <v>146</v>
      </c>
      <c r="G147" s="415"/>
      <c r="H147" s="45"/>
      <c r="I147" s="44"/>
    </row>
    <row r="148" spans="1:9" ht="21" customHeight="1" x14ac:dyDescent="0.4">
      <c r="A148" s="123">
        <v>147</v>
      </c>
      <c r="B148" s="415"/>
      <c r="C148" s="45"/>
      <c r="D148" s="44"/>
      <c r="F148" s="123">
        <v>147</v>
      </c>
      <c r="G148" s="415"/>
      <c r="H148" s="45"/>
      <c r="I148" s="44"/>
    </row>
    <row r="149" spans="1:9" ht="21" customHeight="1" x14ac:dyDescent="0.4">
      <c r="A149" s="123">
        <v>148</v>
      </c>
      <c r="B149" s="415"/>
      <c r="C149" s="45"/>
      <c r="D149" s="44"/>
      <c r="F149" s="123">
        <v>148</v>
      </c>
      <c r="G149" s="415"/>
      <c r="H149" s="45"/>
      <c r="I149" s="44"/>
    </row>
    <row r="150" spans="1:9" ht="21" customHeight="1" x14ac:dyDescent="0.4">
      <c r="A150" s="123">
        <v>149</v>
      </c>
      <c r="B150" s="415"/>
      <c r="C150" s="45"/>
      <c r="D150" s="44"/>
      <c r="F150" s="123">
        <v>149</v>
      </c>
      <c r="G150" s="415"/>
      <c r="H150" s="45"/>
      <c r="I150" s="44"/>
    </row>
    <row r="151" spans="1:9" ht="21" customHeight="1" thickBot="1" x14ac:dyDescent="0.45">
      <c r="A151" s="124">
        <v>150</v>
      </c>
      <c r="B151" s="418"/>
      <c r="C151" s="372"/>
      <c r="D151" s="371"/>
      <c r="F151" s="124">
        <v>150</v>
      </c>
      <c r="G151" s="418"/>
      <c r="H151" s="372"/>
      <c r="I151" s="371"/>
    </row>
    <row r="152" spans="1:9" ht="21" customHeight="1" thickTop="1" x14ac:dyDescent="0.4">
      <c r="A152" s="125">
        <v>151</v>
      </c>
      <c r="B152" s="417"/>
      <c r="C152" s="368"/>
      <c r="D152" s="367"/>
      <c r="F152" s="125">
        <v>151</v>
      </c>
      <c r="G152" s="417"/>
      <c r="H152" s="368"/>
      <c r="I152" s="367"/>
    </row>
    <row r="153" spans="1:9" ht="21" customHeight="1" x14ac:dyDescent="0.4">
      <c r="A153" s="120">
        <v>152</v>
      </c>
      <c r="B153" s="415"/>
      <c r="C153" s="45"/>
      <c r="D153" s="44"/>
      <c r="F153" s="120">
        <v>152</v>
      </c>
      <c r="G153" s="415"/>
      <c r="H153" s="45"/>
      <c r="I153" s="44"/>
    </row>
    <row r="154" spans="1:9" ht="21" customHeight="1" x14ac:dyDescent="0.4">
      <c r="A154" s="120">
        <v>153</v>
      </c>
      <c r="B154" s="415"/>
      <c r="C154" s="45"/>
      <c r="D154" s="44"/>
      <c r="F154" s="120">
        <v>153</v>
      </c>
      <c r="G154" s="415"/>
      <c r="H154" s="45"/>
      <c r="I154" s="44"/>
    </row>
    <row r="155" spans="1:9" ht="21" customHeight="1" x14ac:dyDescent="0.4">
      <c r="A155" s="120">
        <v>154</v>
      </c>
      <c r="B155" s="415"/>
      <c r="C155" s="45"/>
      <c r="D155" s="44"/>
      <c r="F155" s="120">
        <v>154</v>
      </c>
      <c r="G155" s="415"/>
      <c r="H155" s="45"/>
      <c r="I155" s="44"/>
    </row>
    <row r="156" spans="1:9" ht="21" customHeight="1" x14ac:dyDescent="0.4">
      <c r="A156" s="120">
        <v>155</v>
      </c>
      <c r="B156" s="415"/>
      <c r="C156" s="45"/>
      <c r="D156" s="44"/>
      <c r="F156" s="120">
        <v>155</v>
      </c>
      <c r="G156" s="415"/>
      <c r="H156" s="45"/>
      <c r="I156" s="44"/>
    </row>
    <row r="157" spans="1:9" ht="21" customHeight="1" x14ac:dyDescent="0.4">
      <c r="A157" s="120">
        <v>156</v>
      </c>
      <c r="B157" s="415"/>
      <c r="C157" s="45"/>
      <c r="D157" s="44"/>
      <c r="F157" s="120">
        <v>156</v>
      </c>
      <c r="G157" s="415"/>
      <c r="H157" s="45"/>
      <c r="I157" s="44"/>
    </row>
    <row r="158" spans="1:9" ht="21" customHeight="1" x14ac:dyDescent="0.4">
      <c r="A158" s="120">
        <v>157</v>
      </c>
      <c r="B158" s="415"/>
      <c r="C158" s="45"/>
      <c r="D158" s="44"/>
      <c r="F158" s="120">
        <v>157</v>
      </c>
      <c r="G158" s="415"/>
      <c r="H158" s="45"/>
      <c r="I158" s="44"/>
    </row>
    <row r="159" spans="1:9" ht="21" customHeight="1" x14ac:dyDescent="0.4">
      <c r="A159" s="120">
        <v>158</v>
      </c>
      <c r="B159" s="415"/>
      <c r="C159" s="45"/>
      <c r="D159" s="44"/>
      <c r="F159" s="120">
        <v>158</v>
      </c>
      <c r="G159" s="415"/>
      <c r="H159" s="45"/>
      <c r="I159" s="44"/>
    </row>
    <row r="160" spans="1:9" ht="21" customHeight="1" x14ac:dyDescent="0.4">
      <c r="A160" s="120">
        <v>159</v>
      </c>
      <c r="B160" s="415"/>
      <c r="C160" s="45"/>
      <c r="D160" s="44"/>
      <c r="F160" s="120">
        <v>159</v>
      </c>
      <c r="G160" s="415"/>
      <c r="H160" s="45"/>
      <c r="I160" s="44"/>
    </row>
    <row r="161" spans="1:9" ht="21" customHeight="1" x14ac:dyDescent="0.4">
      <c r="A161" s="120">
        <v>160</v>
      </c>
      <c r="B161" s="415"/>
      <c r="C161" s="45"/>
      <c r="D161" s="44"/>
      <c r="F161" s="120">
        <v>160</v>
      </c>
      <c r="G161" s="415"/>
      <c r="H161" s="45"/>
      <c r="I161" s="44"/>
    </row>
    <row r="162" spans="1:9" ht="21" customHeight="1" x14ac:dyDescent="0.4">
      <c r="A162" s="120">
        <v>161</v>
      </c>
      <c r="B162" s="415"/>
      <c r="C162" s="45"/>
      <c r="D162" s="44"/>
      <c r="F162" s="120">
        <v>161</v>
      </c>
      <c r="G162" s="415"/>
      <c r="H162" s="45"/>
      <c r="I162" s="44"/>
    </row>
    <row r="163" spans="1:9" ht="21" customHeight="1" x14ac:dyDescent="0.4">
      <c r="A163" s="120">
        <v>162</v>
      </c>
      <c r="B163" s="415"/>
      <c r="C163" s="45"/>
      <c r="D163" s="44"/>
      <c r="F163" s="120">
        <v>162</v>
      </c>
      <c r="G163" s="415"/>
      <c r="H163" s="45"/>
      <c r="I163" s="44"/>
    </row>
    <row r="164" spans="1:9" ht="21" customHeight="1" x14ac:dyDescent="0.4">
      <c r="A164" s="120">
        <v>163</v>
      </c>
      <c r="B164" s="415"/>
      <c r="C164" s="45"/>
      <c r="D164" s="44"/>
      <c r="F164" s="120">
        <v>163</v>
      </c>
      <c r="G164" s="415"/>
      <c r="H164" s="45"/>
      <c r="I164" s="44"/>
    </row>
    <row r="165" spans="1:9" ht="21" customHeight="1" x14ac:dyDescent="0.4">
      <c r="A165" s="120">
        <v>164</v>
      </c>
      <c r="B165" s="415"/>
      <c r="C165" s="45"/>
      <c r="D165" s="44"/>
      <c r="F165" s="120">
        <v>164</v>
      </c>
      <c r="G165" s="415"/>
      <c r="H165" s="45"/>
      <c r="I165" s="44"/>
    </row>
    <row r="166" spans="1:9" ht="21" customHeight="1" x14ac:dyDescent="0.4">
      <c r="A166" s="120">
        <v>165</v>
      </c>
      <c r="B166" s="415"/>
      <c r="C166" s="45"/>
      <c r="D166" s="44"/>
      <c r="F166" s="120">
        <v>165</v>
      </c>
      <c r="G166" s="415"/>
      <c r="H166" s="45"/>
      <c r="I166" s="44"/>
    </row>
    <row r="167" spans="1:9" ht="21" customHeight="1" x14ac:dyDescent="0.4">
      <c r="A167" s="120">
        <v>166</v>
      </c>
      <c r="B167" s="415"/>
      <c r="C167" s="45"/>
      <c r="D167" s="44"/>
      <c r="F167" s="120">
        <v>166</v>
      </c>
      <c r="G167" s="415"/>
      <c r="H167" s="45"/>
      <c r="I167" s="44"/>
    </row>
    <row r="168" spans="1:9" ht="21" customHeight="1" x14ac:dyDescent="0.4">
      <c r="A168" s="120">
        <v>167</v>
      </c>
      <c r="B168" s="415"/>
      <c r="C168" s="45"/>
      <c r="D168" s="44"/>
      <c r="F168" s="120">
        <v>167</v>
      </c>
      <c r="G168" s="415"/>
      <c r="H168" s="45"/>
      <c r="I168" s="44"/>
    </row>
    <row r="169" spans="1:9" ht="21" customHeight="1" x14ac:dyDescent="0.4">
      <c r="A169" s="120">
        <v>168</v>
      </c>
      <c r="B169" s="415"/>
      <c r="C169" s="45"/>
      <c r="D169" s="44"/>
      <c r="F169" s="120">
        <v>168</v>
      </c>
      <c r="G169" s="415"/>
      <c r="H169" s="45"/>
      <c r="I169" s="44"/>
    </row>
    <row r="170" spans="1:9" ht="21" customHeight="1" x14ac:dyDescent="0.4">
      <c r="A170" s="120">
        <v>169</v>
      </c>
      <c r="B170" s="415"/>
      <c r="C170" s="45"/>
      <c r="D170" s="44"/>
      <c r="F170" s="120">
        <v>169</v>
      </c>
      <c r="G170" s="415"/>
      <c r="H170" s="45"/>
      <c r="I170" s="44"/>
    </row>
    <row r="171" spans="1:9" ht="21" customHeight="1" x14ac:dyDescent="0.4">
      <c r="A171" s="120">
        <v>170</v>
      </c>
      <c r="B171" s="415"/>
      <c r="C171" s="45"/>
      <c r="D171" s="44"/>
      <c r="F171" s="120">
        <v>170</v>
      </c>
      <c r="G171" s="415"/>
      <c r="H171" s="45"/>
      <c r="I171" s="44"/>
    </row>
    <row r="172" spans="1:9" ht="21" customHeight="1" x14ac:dyDescent="0.4">
      <c r="A172" s="120">
        <v>171</v>
      </c>
      <c r="B172" s="415"/>
      <c r="C172" s="45"/>
      <c r="D172" s="44"/>
      <c r="F172" s="120">
        <v>171</v>
      </c>
      <c r="G172" s="415"/>
      <c r="H172" s="45"/>
      <c r="I172" s="44"/>
    </row>
    <row r="173" spans="1:9" ht="21" customHeight="1" x14ac:dyDescent="0.4">
      <c r="A173" s="120">
        <v>172</v>
      </c>
      <c r="B173" s="415"/>
      <c r="C173" s="45"/>
      <c r="D173" s="44"/>
      <c r="F173" s="120">
        <v>172</v>
      </c>
      <c r="G173" s="415"/>
      <c r="H173" s="45"/>
      <c r="I173" s="44"/>
    </row>
    <row r="174" spans="1:9" ht="21" customHeight="1" x14ac:dyDescent="0.4">
      <c r="A174" s="120">
        <v>173</v>
      </c>
      <c r="B174" s="415"/>
      <c r="C174" s="45"/>
      <c r="D174" s="44"/>
      <c r="F174" s="120">
        <v>173</v>
      </c>
      <c r="G174" s="415"/>
      <c r="H174" s="45"/>
      <c r="I174" s="44"/>
    </row>
    <row r="175" spans="1:9" ht="21" customHeight="1" x14ac:dyDescent="0.4">
      <c r="A175" s="120">
        <v>174</v>
      </c>
      <c r="B175" s="415"/>
      <c r="C175" s="45"/>
      <c r="D175" s="44"/>
      <c r="F175" s="120">
        <v>174</v>
      </c>
      <c r="G175" s="415"/>
      <c r="H175" s="45"/>
      <c r="I175" s="44"/>
    </row>
    <row r="176" spans="1:9" ht="21" customHeight="1" thickBot="1" x14ac:dyDescent="0.45">
      <c r="A176" s="121">
        <v>175</v>
      </c>
      <c r="B176" s="416"/>
      <c r="C176" s="370"/>
      <c r="D176" s="369"/>
      <c r="F176" s="121">
        <v>175</v>
      </c>
      <c r="G176" s="416"/>
      <c r="H176" s="370"/>
      <c r="I176" s="369"/>
    </row>
    <row r="177" spans="1:9" ht="21" customHeight="1" x14ac:dyDescent="0.4">
      <c r="A177" s="122">
        <v>176</v>
      </c>
      <c r="B177" s="417"/>
      <c r="C177" s="368"/>
      <c r="D177" s="367"/>
      <c r="F177" s="122">
        <v>176</v>
      </c>
      <c r="G177" s="417"/>
      <c r="H177" s="368"/>
      <c r="I177" s="367"/>
    </row>
    <row r="178" spans="1:9" ht="21" customHeight="1" x14ac:dyDescent="0.4">
      <c r="A178" s="123">
        <v>177</v>
      </c>
      <c r="B178" s="415"/>
      <c r="C178" s="45"/>
      <c r="D178" s="44"/>
      <c r="F178" s="123">
        <v>177</v>
      </c>
      <c r="G178" s="415"/>
      <c r="H178" s="45"/>
      <c r="I178" s="44"/>
    </row>
    <row r="179" spans="1:9" ht="21" customHeight="1" x14ac:dyDescent="0.4">
      <c r="A179" s="123">
        <v>178</v>
      </c>
      <c r="B179" s="415"/>
      <c r="C179" s="45"/>
      <c r="D179" s="44"/>
      <c r="F179" s="123">
        <v>178</v>
      </c>
      <c r="G179" s="415"/>
      <c r="H179" s="45"/>
      <c r="I179" s="44"/>
    </row>
    <row r="180" spans="1:9" ht="21" customHeight="1" x14ac:dyDescent="0.4">
      <c r="A180" s="123">
        <v>179</v>
      </c>
      <c r="B180" s="415"/>
      <c r="C180" s="45"/>
      <c r="D180" s="44"/>
      <c r="F180" s="123">
        <v>179</v>
      </c>
      <c r="G180" s="415"/>
      <c r="H180" s="45"/>
      <c r="I180" s="44"/>
    </row>
    <row r="181" spans="1:9" ht="21" customHeight="1" x14ac:dyDescent="0.4">
      <c r="A181" s="123">
        <v>180</v>
      </c>
      <c r="B181" s="415"/>
      <c r="C181" s="45"/>
      <c r="D181" s="44"/>
      <c r="F181" s="123">
        <v>180</v>
      </c>
      <c r="G181" s="415"/>
      <c r="H181" s="45"/>
      <c r="I181" s="44"/>
    </row>
    <row r="182" spans="1:9" ht="21" customHeight="1" x14ac:dyDescent="0.4">
      <c r="A182" s="123">
        <v>181</v>
      </c>
      <c r="B182" s="415"/>
      <c r="C182" s="45"/>
      <c r="D182" s="44"/>
      <c r="F182" s="123">
        <v>181</v>
      </c>
      <c r="G182" s="415"/>
      <c r="H182" s="45"/>
      <c r="I182" s="44"/>
    </row>
    <row r="183" spans="1:9" ht="21" customHeight="1" x14ac:dyDescent="0.4">
      <c r="A183" s="123">
        <v>182</v>
      </c>
      <c r="B183" s="415"/>
      <c r="C183" s="45"/>
      <c r="D183" s="44"/>
      <c r="F183" s="123">
        <v>182</v>
      </c>
      <c r="G183" s="415"/>
      <c r="H183" s="45"/>
      <c r="I183" s="44"/>
    </row>
    <row r="184" spans="1:9" ht="21" customHeight="1" x14ac:dyDescent="0.4">
      <c r="A184" s="123">
        <v>183</v>
      </c>
      <c r="B184" s="415"/>
      <c r="C184" s="45"/>
      <c r="D184" s="44"/>
      <c r="F184" s="123">
        <v>183</v>
      </c>
      <c r="G184" s="415"/>
      <c r="H184" s="45"/>
      <c r="I184" s="44"/>
    </row>
    <row r="185" spans="1:9" ht="21" customHeight="1" x14ac:dyDescent="0.4">
      <c r="A185" s="123">
        <v>184</v>
      </c>
      <c r="B185" s="415"/>
      <c r="C185" s="45"/>
      <c r="D185" s="44"/>
      <c r="F185" s="123">
        <v>184</v>
      </c>
      <c r="G185" s="415"/>
      <c r="H185" s="45"/>
      <c r="I185" s="44"/>
    </row>
    <row r="186" spans="1:9" ht="21" customHeight="1" x14ac:dyDescent="0.4">
      <c r="A186" s="123">
        <v>185</v>
      </c>
      <c r="B186" s="415"/>
      <c r="C186" s="45"/>
      <c r="D186" s="44"/>
      <c r="F186" s="123">
        <v>185</v>
      </c>
      <c r="G186" s="415"/>
      <c r="H186" s="45"/>
      <c r="I186" s="44"/>
    </row>
    <row r="187" spans="1:9" ht="21" customHeight="1" x14ac:dyDescent="0.4">
      <c r="A187" s="123">
        <v>186</v>
      </c>
      <c r="B187" s="415"/>
      <c r="C187" s="45"/>
      <c r="D187" s="44"/>
      <c r="F187" s="123">
        <v>186</v>
      </c>
      <c r="G187" s="415"/>
      <c r="H187" s="45"/>
      <c r="I187" s="44"/>
    </row>
    <row r="188" spans="1:9" ht="21" customHeight="1" x14ac:dyDescent="0.4">
      <c r="A188" s="123">
        <v>187</v>
      </c>
      <c r="B188" s="415"/>
      <c r="C188" s="45"/>
      <c r="D188" s="44"/>
      <c r="F188" s="123">
        <v>187</v>
      </c>
      <c r="G188" s="415"/>
      <c r="H188" s="45"/>
      <c r="I188" s="44"/>
    </row>
    <row r="189" spans="1:9" ht="21" customHeight="1" x14ac:dyDescent="0.4">
      <c r="A189" s="123">
        <v>188</v>
      </c>
      <c r="B189" s="415"/>
      <c r="C189" s="45"/>
      <c r="D189" s="44"/>
      <c r="F189" s="123">
        <v>188</v>
      </c>
      <c r="G189" s="415"/>
      <c r="H189" s="45"/>
      <c r="I189" s="44"/>
    </row>
    <row r="190" spans="1:9" ht="21" customHeight="1" x14ac:dyDescent="0.4">
      <c r="A190" s="123">
        <v>189</v>
      </c>
      <c r="B190" s="415"/>
      <c r="C190" s="45"/>
      <c r="D190" s="44"/>
      <c r="F190" s="123">
        <v>189</v>
      </c>
      <c r="G190" s="415"/>
      <c r="H190" s="45"/>
      <c r="I190" s="44"/>
    </row>
    <row r="191" spans="1:9" ht="21" customHeight="1" x14ac:dyDescent="0.4">
      <c r="A191" s="123">
        <v>190</v>
      </c>
      <c r="B191" s="415"/>
      <c r="C191" s="45"/>
      <c r="D191" s="44"/>
      <c r="F191" s="123">
        <v>190</v>
      </c>
      <c r="G191" s="415"/>
      <c r="H191" s="45"/>
      <c r="I191" s="44"/>
    </row>
    <row r="192" spans="1:9" ht="21" customHeight="1" x14ac:dyDescent="0.4">
      <c r="A192" s="123">
        <v>191</v>
      </c>
      <c r="B192" s="415"/>
      <c r="C192" s="45"/>
      <c r="D192" s="44"/>
      <c r="F192" s="123">
        <v>191</v>
      </c>
      <c r="G192" s="415"/>
      <c r="H192" s="45"/>
      <c r="I192" s="44"/>
    </row>
    <row r="193" spans="1:9" ht="21" customHeight="1" x14ac:dyDescent="0.4">
      <c r="A193" s="123">
        <v>192</v>
      </c>
      <c r="B193" s="415"/>
      <c r="C193" s="45"/>
      <c r="D193" s="44"/>
      <c r="F193" s="123">
        <v>192</v>
      </c>
      <c r="G193" s="415"/>
      <c r="H193" s="45"/>
      <c r="I193" s="44"/>
    </row>
    <row r="194" spans="1:9" ht="21" customHeight="1" x14ac:dyDescent="0.4">
      <c r="A194" s="123">
        <v>193</v>
      </c>
      <c r="B194" s="415"/>
      <c r="C194" s="45"/>
      <c r="D194" s="44"/>
      <c r="F194" s="123">
        <v>193</v>
      </c>
      <c r="G194" s="415"/>
      <c r="H194" s="45"/>
      <c r="I194" s="44"/>
    </row>
    <row r="195" spans="1:9" ht="21" customHeight="1" x14ac:dyDescent="0.4">
      <c r="A195" s="123">
        <v>194</v>
      </c>
      <c r="B195" s="415"/>
      <c r="C195" s="45"/>
      <c r="D195" s="44"/>
      <c r="F195" s="123">
        <v>194</v>
      </c>
      <c r="G195" s="415"/>
      <c r="H195" s="45"/>
      <c r="I195" s="44"/>
    </row>
    <row r="196" spans="1:9" ht="21" customHeight="1" x14ac:dyDescent="0.4">
      <c r="A196" s="123">
        <v>195</v>
      </c>
      <c r="B196" s="415"/>
      <c r="C196" s="45"/>
      <c r="D196" s="44"/>
      <c r="F196" s="123">
        <v>195</v>
      </c>
      <c r="G196" s="415"/>
      <c r="H196" s="45"/>
      <c r="I196" s="44"/>
    </row>
    <row r="197" spans="1:9" ht="21" customHeight="1" x14ac:dyDescent="0.4">
      <c r="A197" s="123">
        <v>196</v>
      </c>
      <c r="B197" s="415"/>
      <c r="C197" s="45"/>
      <c r="D197" s="44"/>
      <c r="F197" s="123">
        <v>196</v>
      </c>
      <c r="G197" s="415"/>
      <c r="H197" s="45"/>
      <c r="I197" s="44"/>
    </row>
    <row r="198" spans="1:9" ht="21" customHeight="1" x14ac:dyDescent="0.4">
      <c r="A198" s="123">
        <v>197</v>
      </c>
      <c r="B198" s="415"/>
      <c r="C198" s="45"/>
      <c r="D198" s="44"/>
      <c r="F198" s="123">
        <v>197</v>
      </c>
      <c r="G198" s="415"/>
      <c r="H198" s="45"/>
      <c r="I198" s="44"/>
    </row>
    <row r="199" spans="1:9" ht="21" customHeight="1" x14ac:dyDescent="0.4">
      <c r="A199" s="123">
        <v>198</v>
      </c>
      <c r="B199" s="415"/>
      <c r="C199" s="45"/>
      <c r="D199" s="44"/>
      <c r="F199" s="123">
        <v>198</v>
      </c>
      <c r="G199" s="415"/>
      <c r="H199" s="45"/>
      <c r="I199" s="44"/>
    </row>
    <row r="200" spans="1:9" ht="21" customHeight="1" x14ac:dyDescent="0.4">
      <c r="A200" s="123">
        <v>199</v>
      </c>
      <c r="B200" s="415"/>
      <c r="C200" s="45"/>
      <c r="D200" s="44"/>
      <c r="F200" s="123">
        <v>199</v>
      </c>
      <c r="G200" s="415"/>
      <c r="H200" s="45"/>
      <c r="I200" s="44"/>
    </row>
    <row r="201" spans="1:9" ht="21" customHeight="1" thickBot="1" x14ac:dyDescent="0.45">
      <c r="A201" s="124">
        <v>200</v>
      </c>
      <c r="B201" s="418"/>
      <c r="C201" s="372"/>
      <c r="D201" s="371"/>
      <c r="F201" s="124">
        <v>200</v>
      </c>
      <c r="G201" s="418"/>
      <c r="H201" s="372"/>
      <c r="I201" s="371"/>
    </row>
    <row r="202" spans="1:9" ht="21" customHeight="1" thickTop="1" x14ac:dyDescent="0.4">
      <c r="A202" s="125">
        <v>201</v>
      </c>
      <c r="B202" s="417"/>
      <c r="C202" s="368"/>
      <c r="D202" s="367"/>
      <c r="F202" s="125">
        <v>201</v>
      </c>
      <c r="G202" s="417"/>
      <c r="H202" s="368"/>
      <c r="I202" s="367"/>
    </row>
    <row r="203" spans="1:9" ht="21" customHeight="1" x14ac:dyDescent="0.4">
      <c r="A203" s="120">
        <v>202</v>
      </c>
      <c r="B203" s="415"/>
      <c r="C203" s="45"/>
      <c r="D203" s="44"/>
      <c r="F203" s="120">
        <v>202</v>
      </c>
      <c r="G203" s="415"/>
      <c r="H203" s="45"/>
      <c r="I203" s="44"/>
    </row>
    <row r="204" spans="1:9" ht="21" customHeight="1" x14ac:dyDescent="0.4">
      <c r="A204" s="120">
        <v>203</v>
      </c>
      <c r="B204" s="415"/>
      <c r="C204" s="45"/>
      <c r="D204" s="44"/>
      <c r="F204" s="120">
        <v>203</v>
      </c>
      <c r="G204" s="415"/>
      <c r="H204" s="45"/>
      <c r="I204" s="44"/>
    </row>
    <row r="205" spans="1:9" ht="21" customHeight="1" x14ac:dyDescent="0.4">
      <c r="A205" s="120">
        <v>204</v>
      </c>
      <c r="B205" s="415"/>
      <c r="C205" s="45"/>
      <c r="D205" s="44"/>
      <c r="F205" s="120">
        <v>204</v>
      </c>
      <c r="G205" s="415"/>
      <c r="H205" s="45"/>
      <c r="I205" s="44"/>
    </row>
    <row r="206" spans="1:9" ht="21" customHeight="1" x14ac:dyDescent="0.4">
      <c r="A206" s="120">
        <v>205</v>
      </c>
      <c r="B206" s="415"/>
      <c r="C206" s="45"/>
      <c r="D206" s="44"/>
      <c r="F206" s="120">
        <v>205</v>
      </c>
      <c r="G206" s="415"/>
      <c r="H206" s="45"/>
      <c r="I206" s="44"/>
    </row>
    <row r="207" spans="1:9" ht="21" customHeight="1" x14ac:dyDescent="0.4">
      <c r="A207" s="120">
        <v>206</v>
      </c>
      <c r="B207" s="415"/>
      <c r="C207" s="45"/>
      <c r="D207" s="44"/>
      <c r="F207" s="120">
        <v>206</v>
      </c>
      <c r="G207" s="415"/>
      <c r="H207" s="45"/>
      <c r="I207" s="44"/>
    </row>
    <row r="208" spans="1:9" ht="21" customHeight="1" x14ac:dyDescent="0.4">
      <c r="A208" s="120">
        <v>207</v>
      </c>
      <c r="B208" s="415"/>
      <c r="C208" s="45"/>
      <c r="D208" s="44"/>
      <c r="F208" s="120">
        <v>207</v>
      </c>
      <c r="G208" s="415"/>
      <c r="H208" s="45"/>
      <c r="I208" s="44"/>
    </row>
    <row r="209" spans="1:9" ht="21" customHeight="1" x14ac:dyDescent="0.4">
      <c r="A209" s="120">
        <v>208</v>
      </c>
      <c r="B209" s="415"/>
      <c r="C209" s="45"/>
      <c r="D209" s="44"/>
      <c r="F209" s="120">
        <v>208</v>
      </c>
      <c r="G209" s="415"/>
      <c r="H209" s="45"/>
      <c r="I209" s="44"/>
    </row>
    <row r="210" spans="1:9" ht="21" customHeight="1" x14ac:dyDescent="0.4">
      <c r="A210" s="120">
        <v>209</v>
      </c>
      <c r="B210" s="415"/>
      <c r="C210" s="45"/>
      <c r="D210" s="44"/>
      <c r="F210" s="120">
        <v>209</v>
      </c>
      <c r="G210" s="415"/>
      <c r="H210" s="45"/>
      <c r="I210" s="44"/>
    </row>
    <row r="211" spans="1:9" ht="21" customHeight="1" x14ac:dyDescent="0.4">
      <c r="A211" s="120">
        <v>210</v>
      </c>
      <c r="B211" s="415"/>
      <c r="C211" s="45"/>
      <c r="D211" s="44"/>
      <c r="F211" s="120">
        <v>210</v>
      </c>
      <c r="G211" s="415"/>
      <c r="H211" s="45"/>
      <c r="I211" s="44"/>
    </row>
    <row r="212" spans="1:9" ht="21" customHeight="1" x14ac:dyDescent="0.4">
      <c r="A212" s="120">
        <v>211</v>
      </c>
      <c r="B212" s="415"/>
      <c r="C212" s="45"/>
      <c r="D212" s="44"/>
      <c r="F212" s="120">
        <v>211</v>
      </c>
      <c r="G212" s="415"/>
      <c r="H212" s="45"/>
      <c r="I212" s="44"/>
    </row>
    <row r="213" spans="1:9" ht="21" customHeight="1" x14ac:dyDescent="0.4">
      <c r="A213" s="120">
        <v>212</v>
      </c>
      <c r="B213" s="415"/>
      <c r="C213" s="45"/>
      <c r="D213" s="44"/>
      <c r="F213" s="120">
        <v>212</v>
      </c>
      <c r="G213" s="415"/>
      <c r="H213" s="45"/>
      <c r="I213" s="44"/>
    </row>
    <row r="214" spans="1:9" ht="21" customHeight="1" x14ac:dyDescent="0.4">
      <c r="A214" s="120">
        <v>213</v>
      </c>
      <c r="B214" s="415"/>
      <c r="C214" s="45"/>
      <c r="D214" s="44"/>
      <c r="F214" s="120">
        <v>213</v>
      </c>
      <c r="G214" s="415"/>
      <c r="H214" s="45"/>
      <c r="I214" s="44"/>
    </row>
    <row r="215" spans="1:9" ht="21" customHeight="1" x14ac:dyDescent="0.4">
      <c r="A215" s="120">
        <v>214</v>
      </c>
      <c r="B215" s="415"/>
      <c r="C215" s="45"/>
      <c r="D215" s="44"/>
      <c r="F215" s="120">
        <v>214</v>
      </c>
      <c r="G215" s="415"/>
      <c r="H215" s="45"/>
      <c r="I215" s="44"/>
    </row>
    <row r="216" spans="1:9" ht="21" customHeight="1" x14ac:dyDescent="0.4">
      <c r="A216" s="120">
        <v>215</v>
      </c>
      <c r="B216" s="415"/>
      <c r="C216" s="45"/>
      <c r="D216" s="44"/>
      <c r="F216" s="120">
        <v>215</v>
      </c>
      <c r="G216" s="415"/>
      <c r="H216" s="45"/>
      <c r="I216" s="44"/>
    </row>
    <row r="217" spans="1:9" ht="21" customHeight="1" x14ac:dyDescent="0.4">
      <c r="A217" s="120">
        <v>216</v>
      </c>
      <c r="B217" s="415"/>
      <c r="C217" s="45"/>
      <c r="D217" s="44"/>
      <c r="F217" s="120">
        <v>216</v>
      </c>
      <c r="G217" s="415"/>
      <c r="H217" s="45"/>
      <c r="I217" s="44"/>
    </row>
    <row r="218" spans="1:9" ht="21" customHeight="1" x14ac:dyDescent="0.4">
      <c r="A218" s="120">
        <v>217</v>
      </c>
      <c r="B218" s="415"/>
      <c r="C218" s="45"/>
      <c r="D218" s="44"/>
      <c r="F218" s="120">
        <v>217</v>
      </c>
      <c r="G218" s="415"/>
      <c r="H218" s="45"/>
      <c r="I218" s="44"/>
    </row>
    <row r="219" spans="1:9" ht="21" customHeight="1" x14ac:dyDescent="0.4">
      <c r="A219" s="120">
        <v>218</v>
      </c>
      <c r="B219" s="415"/>
      <c r="C219" s="45"/>
      <c r="D219" s="44"/>
      <c r="F219" s="120">
        <v>218</v>
      </c>
      <c r="G219" s="415"/>
      <c r="H219" s="45"/>
      <c r="I219" s="44"/>
    </row>
    <row r="220" spans="1:9" ht="21" customHeight="1" x14ac:dyDescent="0.4">
      <c r="A220" s="120">
        <v>219</v>
      </c>
      <c r="B220" s="415"/>
      <c r="C220" s="45"/>
      <c r="D220" s="44"/>
      <c r="F220" s="120">
        <v>219</v>
      </c>
      <c r="G220" s="415"/>
      <c r="H220" s="45"/>
      <c r="I220" s="44"/>
    </row>
    <row r="221" spans="1:9" ht="21" customHeight="1" x14ac:dyDescent="0.4">
      <c r="A221" s="120">
        <v>220</v>
      </c>
      <c r="B221" s="415"/>
      <c r="C221" s="45"/>
      <c r="D221" s="44"/>
      <c r="F221" s="120">
        <v>220</v>
      </c>
      <c r="G221" s="415"/>
      <c r="H221" s="45"/>
      <c r="I221" s="44"/>
    </row>
    <row r="222" spans="1:9" ht="21" customHeight="1" x14ac:dyDescent="0.4">
      <c r="A222" s="120">
        <v>221</v>
      </c>
      <c r="B222" s="415"/>
      <c r="C222" s="45"/>
      <c r="D222" s="44"/>
      <c r="F222" s="120">
        <v>221</v>
      </c>
      <c r="G222" s="415"/>
      <c r="H222" s="45"/>
      <c r="I222" s="44"/>
    </row>
    <row r="223" spans="1:9" ht="21" customHeight="1" x14ac:dyDescent="0.4">
      <c r="A223" s="120">
        <v>222</v>
      </c>
      <c r="B223" s="415"/>
      <c r="C223" s="45"/>
      <c r="D223" s="44"/>
      <c r="F223" s="120">
        <v>222</v>
      </c>
      <c r="G223" s="415"/>
      <c r="H223" s="45"/>
      <c r="I223" s="44"/>
    </row>
    <row r="224" spans="1:9" ht="21" customHeight="1" x14ac:dyDescent="0.4">
      <c r="A224" s="120">
        <v>223</v>
      </c>
      <c r="B224" s="415"/>
      <c r="C224" s="45"/>
      <c r="D224" s="44"/>
      <c r="F224" s="120">
        <v>223</v>
      </c>
      <c r="G224" s="415"/>
      <c r="H224" s="45"/>
      <c r="I224" s="44"/>
    </row>
    <row r="225" spans="1:9" ht="21" customHeight="1" x14ac:dyDescent="0.4">
      <c r="A225" s="120">
        <v>224</v>
      </c>
      <c r="B225" s="415"/>
      <c r="C225" s="45"/>
      <c r="D225" s="44"/>
      <c r="F225" s="120">
        <v>224</v>
      </c>
      <c r="G225" s="415"/>
      <c r="H225" s="45"/>
      <c r="I225" s="44"/>
    </row>
    <row r="226" spans="1:9" ht="21" customHeight="1" thickBot="1" x14ac:dyDescent="0.45">
      <c r="A226" s="121">
        <v>225</v>
      </c>
      <c r="B226" s="416"/>
      <c r="C226" s="370"/>
      <c r="D226" s="369"/>
      <c r="F226" s="121">
        <v>225</v>
      </c>
      <c r="G226" s="416"/>
      <c r="H226" s="370"/>
      <c r="I226" s="369"/>
    </row>
    <row r="227" spans="1:9" ht="21" customHeight="1" x14ac:dyDescent="0.4">
      <c r="A227" s="122">
        <v>226</v>
      </c>
      <c r="B227" s="417"/>
      <c r="C227" s="368"/>
      <c r="D227" s="367"/>
      <c r="F227" s="122">
        <v>226</v>
      </c>
      <c r="G227" s="417"/>
      <c r="H227" s="368"/>
      <c r="I227" s="367"/>
    </row>
    <row r="228" spans="1:9" ht="21" customHeight="1" x14ac:dyDescent="0.4">
      <c r="A228" s="123">
        <v>227</v>
      </c>
      <c r="B228" s="415"/>
      <c r="C228" s="45"/>
      <c r="D228" s="44"/>
      <c r="F228" s="123">
        <v>227</v>
      </c>
      <c r="G228" s="415"/>
      <c r="H228" s="45"/>
      <c r="I228" s="44"/>
    </row>
    <row r="229" spans="1:9" ht="21" customHeight="1" x14ac:dyDescent="0.4">
      <c r="A229" s="123">
        <v>228</v>
      </c>
      <c r="B229" s="415"/>
      <c r="C229" s="45"/>
      <c r="D229" s="44"/>
      <c r="F229" s="123">
        <v>228</v>
      </c>
      <c r="G229" s="415"/>
      <c r="H229" s="45"/>
      <c r="I229" s="44"/>
    </row>
    <row r="230" spans="1:9" ht="21" customHeight="1" x14ac:dyDescent="0.4">
      <c r="A230" s="123">
        <v>229</v>
      </c>
      <c r="B230" s="415"/>
      <c r="C230" s="45"/>
      <c r="D230" s="44"/>
      <c r="F230" s="123">
        <v>229</v>
      </c>
      <c r="G230" s="415"/>
      <c r="H230" s="45"/>
      <c r="I230" s="44"/>
    </row>
    <row r="231" spans="1:9" ht="21" customHeight="1" x14ac:dyDescent="0.4">
      <c r="A231" s="123">
        <v>230</v>
      </c>
      <c r="B231" s="415"/>
      <c r="C231" s="45"/>
      <c r="D231" s="44"/>
      <c r="F231" s="123">
        <v>230</v>
      </c>
      <c r="G231" s="415"/>
      <c r="H231" s="45"/>
      <c r="I231" s="44"/>
    </row>
    <row r="232" spans="1:9" ht="21" customHeight="1" x14ac:dyDescent="0.4">
      <c r="A232" s="123">
        <v>231</v>
      </c>
      <c r="B232" s="415"/>
      <c r="C232" s="45"/>
      <c r="D232" s="44"/>
      <c r="F232" s="123">
        <v>231</v>
      </c>
      <c r="G232" s="415"/>
      <c r="H232" s="45"/>
      <c r="I232" s="44"/>
    </row>
    <row r="233" spans="1:9" ht="21" customHeight="1" x14ac:dyDescent="0.4">
      <c r="A233" s="123">
        <v>232</v>
      </c>
      <c r="B233" s="415"/>
      <c r="C233" s="45"/>
      <c r="D233" s="44"/>
      <c r="F233" s="123">
        <v>232</v>
      </c>
      <c r="G233" s="415"/>
      <c r="H233" s="45"/>
      <c r="I233" s="44"/>
    </row>
    <row r="234" spans="1:9" ht="21" customHeight="1" x14ac:dyDescent="0.4">
      <c r="A234" s="123">
        <v>233</v>
      </c>
      <c r="B234" s="415"/>
      <c r="C234" s="45"/>
      <c r="D234" s="44"/>
      <c r="F234" s="123">
        <v>233</v>
      </c>
      <c r="G234" s="415"/>
      <c r="H234" s="45"/>
      <c r="I234" s="44"/>
    </row>
    <row r="235" spans="1:9" ht="21" customHeight="1" x14ac:dyDescent="0.4">
      <c r="A235" s="123">
        <v>234</v>
      </c>
      <c r="B235" s="415"/>
      <c r="C235" s="45"/>
      <c r="D235" s="44"/>
      <c r="F235" s="123">
        <v>234</v>
      </c>
      <c r="G235" s="415"/>
      <c r="H235" s="45"/>
      <c r="I235" s="44"/>
    </row>
    <row r="236" spans="1:9" ht="21" customHeight="1" x14ac:dyDescent="0.4">
      <c r="A236" s="123">
        <v>235</v>
      </c>
      <c r="B236" s="415"/>
      <c r="C236" s="45"/>
      <c r="D236" s="44"/>
      <c r="F236" s="123">
        <v>235</v>
      </c>
      <c r="G236" s="415"/>
      <c r="H236" s="45"/>
      <c r="I236" s="44"/>
    </row>
    <row r="237" spans="1:9" ht="21" customHeight="1" x14ac:dyDescent="0.4">
      <c r="A237" s="123">
        <v>236</v>
      </c>
      <c r="B237" s="415"/>
      <c r="C237" s="45"/>
      <c r="D237" s="44"/>
      <c r="F237" s="123">
        <v>236</v>
      </c>
      <c r="G237" s="415"/>
      <c r="H237" s="45"/>
      <c r="I237" s="44"/>
    </row>
    <row r="238" spans="1:9" ht="21" customHeight="1" x14ac:dyDescent="0.4">
      <c r="A238" s="123">
        <v>237</v>
      </c>
      <c r="B238" s="415"/>
      <c r="C238" s="45"/>
      <c r="D238" s="44"/>
      <c r="F238" s="123">
        <v>237</v>
      </c>
      <c r="G238" s="415"/>
      <c r="H238" s="45"/>
      <c r="I238" s="44"/>
    </row>
    <row r="239" spans="1:9" ht="21" customHeight="1" x14ac:dyDescent="0.4">
      <c r="A239" s="123">
        <v>238</v>
      </c>
      <c r="B239" s="415"/>
      <c r="C239" s="45"/>
      <c r="D239" s="44"/>
      <c r="F239" s="123">
        <v>238</v>
      </c>
      <c r="G239" s="415"/>
      <c r="H239" s="45"/>
      <c r="I239" s="44"/>
    </row>
    <row r="240" spans="1:9" ht="21" customHeight="1" x14ac:dyDescent="0.4">
      <c r="A240" s="123">
        <v>239</v>
      </c>
      <c r="B240" s="415"/>
      <c r="C240" s="45"/>
      <c r="D240" s="44"/>
      <c r="F240" s="123">
        <v>239</v>
      </c>
      <c r="G240" s="415"/>
      <c r="H240" s="45"/>
      <c r="I240" s="44"/>
    </row>
    <row r="241" spans="1:9" ht="21" customHeight="1" x14ac:dyDescent="0.4">
      <c r="A241" s="123">
        <v>240</v>
      </c>
      <c r="B241" s="415"/>
      <c r="C241" s="45"/>
      <c r="D241" s="44"/>
      <c r="F241" s="123">
        <v>240</v>
      </c>
      <c r="G241" s="415"/>
      <c r="H241" s="45"/>
      <c r="I241" s="44"/>
    </row>
    <row r="242" spans="1:9" ht="21" customHeight="1" x14ac:dyDescent="0.4">
      <c r="A242" s="123">
        <v>241</v>
      </c>
      <c r="B242" s="415"/>
      <c r="C242" s="45"/>
      <c r="D242" s="44"/>
      <c r="F242" s="123">
        <v>241</v>
      </c>
      <c r="G242" s="415"/>
      <c r="H242" s="45"/>
      <c r="I242" s="44"/>
    </row>
    <row r="243" spans="1:9" ht="21" customHeight="1" x14ac:dyDescent="0.4">
      <c r="A243" s="123">
        <v>242</v>
      </c>
      <c r="B243" s="415"/>
      <c r="C243" s="45"/>
      <c r="D243" s="44"/>
      <c r="F243" s="123">
        <v>242</v>
      </c>
      <c r="G243" s="415"/>
      <c r="H243" s="45"/>
      <c r="I243" s="44"/>
    </row>
    <row r="244" spans="1:9" ht="21" customHeight="1" x14ac:dyDescent="0.4">
      <c r="A244" s="123">
        <v>243</v>
      </c>
      <c r="B244" s="415"/>
      <c r="C244" s="45"/>
      <c r="D244" s="44"/>
      <c r="F244" s="123">
        <v>243</v>
      </c>
      <c r="G244" s="415"/>
      <c r="H244" s="45"/>
      <c r="I244" s="44"/>
    </row>
    <row r="245" spans="1:9" ht="21" customHeight="1" x14ac:dyDescent="0.4">
      <c r="A245" s="123">
        <v>244</v>
      </c>
      <c r="B245" s="415"/>
      <c r="C245" s="45"/>
      <c r="D245" s="44"/>
      <c r="F245" s="123">
        <v>244</v>
      </c>
      <c r="G245" s="415"/>
      <c r="H245" s="45"/>
      <c r="I245" s="44"/>
    </row>
    <row r="246" spans="1:9" ht="21" customHeight="1" x14ac:dyDescent="0.4">
      <c r="A246" s="123">
        <v>245</v>
      </c>
      <c r="B246" s="415"/>
      <c r="C246" s="45"/>
      <c r="D246" s="44"/>
      <c r="F246" s="123">
        <v>245</v>
      </c>
      <c r="G246" s="415"/>
      <c r="H246" s="45"/>
      <c r="I246" s="44"/>
    </row>
    <row r="247" spans="1:9" ht="21" customHeight="1" x14ac:dyDescent="0.4">
      <c r="A247" s="123">
        <v>246</v>
      </c>
      <c r="B247" s="415"/>
      <c r="C247" s="45"/>
      <c r="D247" s="44"/>
      <c r="F247" s="123">
        <v>246</v>
      </c>
      <c r="G247" s="415"/>
      <c r="H247" s="45"/>
      <c r="I247" s="44"/>
    </row>
    <row r="248" spans="1:9" ht="21" customHeight="1" x14ac:dyDescent="0.4">
      <c r="A248" s="123">
        <v>247</v>
      </c>
      <c r="B248" s="415"/>
      <c r="C248" s="45"/>
      <c r="D248" s="44"/>
      <c r="F248" s="123">
        <v>247</v>
      </c>
      <c r="G248" s="415"/>
      <c r="H248" s="45"/>
      <c r="I248" s="44"/>
    </row>
    <row r="249" spans="1:9" ht="21" customHeight="1" x14ac:dyDescent="0.4">
      <c r="A249" s="123">
        <v>248</v>
      </c>
      <c r="B249" s="415"/>
      <c r="C249" s="45"/>
      <c r="D249" s="44"/>
      <c r="F249" s="123">
        <v>248</v>
      </c>
      <c r="G249" s="415"/>
      <c r="H249" s="45"/>
      <c r="I249" s="44"/>
    </row>
    <row r="250" spans="1:9" ht="21" customHeight="1" x14ac:dyDescent="0.4">
      <c r="A250" s="123">
        <v>249</v>
      </c>
      <c r="B250" s="415"/>
      <c r="C250" s="45"/>
      <c r="D250" s="44"/>
      <c r="F250" s="123">
        <v>249</v>
      </c>
      <c r="G250" s="415"/>
      <c r="H250" s="45"/>
      <c r="I250" s="44"/>
    </row>
    <row r="251" spans="1:9" ht="21" customHeight="1" thickBot="1" x14ac:dyDescent="0.45">
      <c r="A251" s="124">
        <v>250</v>
      </c>
      <c r="B251" s="418"/>
      <c r="C251" s="372"/>
      <c r="D251" s="371"/>
      <c r="F251" s="124">
        <v>250</v>
      </c>
      <c r="G251" s="418"/>
      <c r="H251" s="372"/>
      <c r="I251" s="371"/>
    </row>
    <row r="252" spans="1:9" ht="21" customHeight="1" thickTop="1" x14ac:dyDescent="0.4">
      <c r="A252" s="125">
        <v>251</v>
      </c>
      <c r="B252" s="417"/>
      <c r="C252" s="368"/>
      <c r="D252" s="367"/>
      <c r="F252" s="125">
        <v>251</v>
      </c>
      <c r="G252" s="417"/>
      <c r="H252" s="368"/>
      <c r="I252" s="367"/>
    </row>
    <row r="253" spans="1:9" ht="21" customHeight="1" x14ac:dyDescent="0.4">
      <c r="A253" s="120">
        <v>252</v>
      </c>
      <c r="B253" s="415"/>
      <c r="C253" s="45"/>
      <c r="D253" s="44"/>
      <c r="F253" s="120">
        <v>252</v>
      </c>
      <c r="G253" s="415"/>
      <c r="H253" s="45"/>
      <c r="I253" s="44"/>
    </row>
    <row r="254" spans="1:9" ht="21" customHeight="1" x14ac:dyDescent="0.4">
      <c r="A254" s="120">
        <v>253</v>
      </c>
      <c r="B254" s="415"/>
      <c r="C254" s="45"/>
      <c r="D254" s="44"/>
      <c r="F254" s="120">
        <v>253</v>
      </c>
      <c r="G254" s="415"/>
      <c r="H254" s="45"/>
      <c r="I254" s="44"/>
    </row>
    <row r="255" spans="1:9" ht="21" customHeight="1" x14ac:dyDescent="0.4">
      <c r="A255" s="120">
        <v>254</v>
      </c>
      <c r="B255" s="415"/>
      <c r="C255" s="45"/>
      <c r="D255" s="44"/>
      <c r="F255" s="120">
        <v>254</v>
      </c>
      <c r="G255" s="415"/>
      <c r="H255" s="45"/>
      <c r="I255" s="44"/>
    </row>
    <row r="256" spans="1:9" ht="21" customHeight="1" x14ac:dyDescent="0.4">
      <c r="A256" s="120">
        <v>255</v>
      </c>
      <c r="B256" s="415"/>
      <c r="C256" s="45"/>
      <c r="D256" s="44"/>
      <c r="F256" s="120">
        <v>255</v>
      </c>
      <c r="G256" s="415"/>
      <c r="H256" s="45"/>
      <c r="I256" s="44"/>
    </row>
    <row r="257" spans="1:9" ht="21" customHeight="1" x14ac:dyDescent="0.4">
      <c r="A257" s="120">
        <v>256</v>
      </c>
      <c r="B257" s="415"/>
      <c r="C257" s="45"/>
      <c r="D257" s="44"/>
      <c r="F257" s="120">
        <v>256</v>
      </c>
      <c r="G257" s="415"/>
      <c r="H257" s="45"/>
      <c r="I257" s="44"/>
    </row>
    <row r="258" spans="1:9" ht="21" customHeight="1" x14ac:dyDescent="0.4">
      <c r="A258" s="120">
        <v>257</v>
      </c>
      <c r="B258" s="415"/>
      <c r="C258" s="45"/>
      <c r="D258" s="44"/>
      <c r="F258" s="120">
        <v>257</v>
      </c>
      <c r="G258" s="415"/>
      <c r="H258" s="45"/>
      <c r="I258" s="44"/>
    </row>
    <row r="259" spans="1:9" ht="21" customHeight="1" x14ac:dyDescent="0.4">
      <c r="A259" s="120">
        <v>258</v>
      </c>
      <c r="B259" s="415"/>
      <c r="C259" s="45"/>
      <c r="D259" s="44"/>
      <c r="F259" s="120">
        <v>258</v>
      </c>
      <c r="G259" s="415"/>
      <c r="H259" s="45"/>
      <c r="I259" s="44"/>
    </row>
    <row r="260" spans="1:9" ht="21" customHeight="1" x14ac:dyDescent="0.4">
      <c r="A260" s="120">
        <v>259</v>
      </c>
      <c r="B260" s="415"/>
      <c r="C260" s="45"/>
      <c r="D260" s="44"/>
      <c r="F260" s="120">
        <v>259</v>
      </c>
      <c r="G260" s="415"/>
      <c r="H260" s="45"/>
      <c r="I260" s="44"/>
    </row>
    <row r="261" spans="1:9" ht="21" customHeight="1" x14ac:dyDescent="0.4">
      <c r="A261" s="120">
        <v>260</v>
      </c>
      <c r="B261" s="415"/>
      <c r="C261" s="45"/>
      <c r="D261" s="44"/>
      <c r="F261" s="120">
        <v>260</v>
      </c>
      <c r="G261" s="415"/>
      <c r="H261" s="45"/>
      <c r="I261" s="44"/>
    </row>
    <row r="262" spans="1:9" ht="21" customHeight="1" x14ac:dyDescent="0.4">
      <c r="A262" s="120">
        <v>261</v>
      </c>
      <c r="B262" s="415"/>
      <c r="C262" s="45"/>
      <c r="D262" s="44"/>
      <c r="F262" s="120">
        <v>261</v>
      </c>
      <c r="G262" s="415"/>
      <c r="H262" s="45"/>
      <c r="I262" s="44"/>
    </row>
    <row r="263" spans="1:9" ht="21" customHeight="1" x14ac:dyDescent="0.4">
      <c r="A263" s="120">
        <v>262</v>
      </c>
      <c r="B263" s="415"/>
      <c r="C263" s="45"/>
      <c r="D263" s="44"/>
      <c r="F263" s="120">
        <v>262</v>
      </c>
      <c r="G263" s="415"/>
      <c r="H263" s="45"/>
      <c r="I263" s="44"/>
    </row>
    <row r="264" spans="1:9" ht="21" customHeight="1" x14ac:dyDescent="0.4">
      <c r="A264" s="120">
        <v>263</v>
      </c>
      <c r="B264" s="415"/>
      <c r="C264" s="45"/>
      <c r="D264" s="44"/>
      <c r="F264" s="120">
        <v>263</v>
      </c>
      <c r="G264" s="415"/>
      <c r="H264" s="45"/>
      <c r="I264" s="44"/>
    </row>
    <row r="265" spans="1:9" ht="21" customHeight="1" x14ac:dyDescent="0.4">
      <c r="A265" s="120">
        <v>264</v>
      </c>
      <c r="B265" s="415"/>
      <c r="C265" s="45"/>
      <c r="D265" s="44"/>
      <c r="F265" s="120">
        <v>264</v>
      </c>
      <c r="G265" s="415"/>
      <c r="H265" s="45"/>
      <c r="I265" s="44"/>
    </row>
    <row r="266" spans="1:9" ht="21" customHeight="1" x14ac:dyDescent="0.4">
      <c r="A266" s="120">
        <v>265</v>
      </c>
      <c r="B266" s="415"/>
      <c r="C266" s="45"/>
      <c r="D266" s="44"/>
      <c r="F266" s="120">
        <v>265</v>
      </c>
      <c r="G266" s="415"/>
      <c r="H266" s="45"/>
      <c r="I266" s="44"/>
    </row>
    <row r="267" spans="1:9" ht="21" customHeight="1" x14ac:dyDescent="0.4">
      <c r="A267" s="120">
        <v>266</v>
      </c>
      <c r="B267" s="415"/>
      <c r="C267" s="45"/>
      <c r="D267" s="44"/>
      <c r="F267" s="120">
        <v>266</v>
      </c>
      <c r="G267" s="415"/>
      <c r="H267" s="45"/>
      <c r="I267" s="44"/>
    </row>
    <row r="268" spans="1:9" ht="21" customHeight="1" x14ac:dyDescent="0.4">
      <c r="A268" s="120">
        <v>267</v>
      </c>
      <c r="B268" s="415"/>
      <c r="C268" s="45"/>
      <c r="D268" s="44"/>
      <c r="F268" s="120">
        <v>267</v>
      </c>
      <c r="G268" s="415"/>
      <c r="H268" s="45"/>
      <c r="I268" s="44"/>
    </row>
    <row r="269" spans="1:9" ht="21" customHeight="1" x14ac:dyDescent="0.4">
      <c r="A269" s="120">
        <v>268</v>
      </c>
      <c r="B269" s="415"/>
      <c r="C269" s="45"/>
      <c r="D269" s="44"/>
      <c r="F269" s="120">
        <v>268</v>
      </c>
      <c r="G269" s="415"/>
      <c r="H269" s="45"/>
      <c r="I269" s="44"/>
    </row>
    <row r="270" spans="1:9" ht="21" customHeight="1" x14ac:dyDescent="0.4">
      <c r="A270" s="120">
        <v>269</v>
      </c>
      <c r="B270" s="415"/>
      <c r="C270" s="45"/>
      <c r="D270" s="44"/>
      <c r="F270" s="120">
        <v>269</v>
      </c>
      <c r="G270" s="415"/>
      <c r="H270" s="45"/>
      <c r="I270" s="44"/>
    </row>
    <row r="271" spans="1:9" ht="21" customHeight="1" x14ac:dyDescent="0.4">
      <c r="A271" s="120">
        <v>270</v>
      </c>
      <c r="B271" s="415"/>
      <c r="C271" s="45"/>
      <c r="D271" s="44"/>
      <c r="F271" s="120">
        <v>270</v>
      </c>
      <c r="G271" s="415"/>
      <c r="H271" s="45"/>
      <c r="I271" s="44"/>
    </row>
    <row r="272" spans="1:9" ht="21" customHeight="1" x14ac:dyDescent="0.4">
      <c r="A272" s="120">
        <v>271</v>
      </c>
      <c r="B272" s="415"/>
      <c r="C272" s="45"/>
      <c r="D272" s="44"/>
      <c r="F272" s="120">
        <v>271</v>
      </c>
      <c r="G272" s="415"/>
      <c r="H272" s="45"/>
      <c r="I272" s="44"/>
    </row>
    <row r="273" spans="1:9" ht="21" customHeight="1" x14ac:dyDescent="0.4">
      <c r="A273" s="120">
        <v>272</v>
      </c>
      <c r="B273" s="415"/>
      <c r="C273" s="45"/>
      <c r="D273" s="44"/>
      <c r="F273" s="120">
        <v>272</v>
      </c>
      <c r="G273" s="415"/>
      <c r="H273" s="45"/>
      <c r="I273" s="44"/>
    </row>
    <row r="274" spans="1:9" ht="21" customHeight="1" x14ac:dyDescent="0.4">
      <c r="A274" s="120">
        <v>273</v>
      </c>
      <c r="B274" s="415"/>
      <c r="C274" s="45"/>
      <c r="D274" s="44"/>
      <c r="F274" s="120">
        <v>273</v>
      </c>
      <c r="G274" s="415"/>
      <c r="H274" s="45"/>
      <c r="I274" s="44"/>
    </row>
    <row r="275" spans="1:9" ht="21" customHeight="1" x14ac:dyDescent="0.4">
      <c r="A275" s="120">
        <v>274</v>
      </c>
      <c r="B275" s="415"/>
      <c r="C275" s="45"/>
      <c r="D275" s="44"/>
      <c r="F275" s="120">
        <v>274</v>
      </c>
      <c r="G275" s="415"/>
      <c r="H275" s="45"/>
      <c r="I275" s="44"/>
    </row>
    <row r="276" spans="1:9" ht="21" customHeight="1" thickBot="1" x14ac:dyDescent="0.45">
      <c r="A276" s="121">
        <v>275</v>
      </c>
      <c r="B276" s="416"/>
      <c r="C276" s="370"/>
      <c r="D276" s="369"/>
      <c r="F276" s="121">
        <v>275</v>
      </c>
      <c r="G276" s="416"/>
      <c r="H276" s="370"/>
      <c r="I276" s="369"/>
    </row>
    <row r="277" spans="1:9" ht="21" customHeight="1" x14ac:dyDescent="0.4">
      <c r="A277" s="122">
        <v>276</v>
      </c>
      <c r="B277" s="417"/>
      <c r="C277" s="368"/>
      <c r="D277" s="367"/>
      <c r="F277" s="122">
        <v>276</v>
      </c>
      <c r="G277" s="417"/>
      <c r="H277" s="368"/>
      <c r="I277" s="367"/>
    </row>
    <row r="278" spans="1:9" ht="21" customHeight="1" x14ac:dyDescent="0.4">
      <c r="A278" s="123">
        <v>277</v>
      </c>
      <c r="B278" s="415"/>
      <c r="C278" s="45"/>
      <c r="D278" s="44"/>
      <c r="F278" s="123">
        <v>277</v>
      </c>
      <c r="G278" s="415"/>
      <c r="H278" s="45"/>
      <c r="I278" s="44"/>
    </row>
    <row r="279" spans="1:9" ht="21" customHeight="1" x14ac:dyDescent="0.4">
      <c r="A279" s="123">
        <v>278</v>
      </c>
      <c r="B279" s="415"/>
      <c r="C279" s="45"/>
      <c r="D279" s="44"/>
      <c r="F279" s="123">
        <v>278</v>
      </c>
      <c r="G279" s="415"/>
      <c r="H279" s="45"/>
      <c r="I279" s="44"/>
    </row>
    <row r="280" spans="1:9" ht="21" customHeight="1" x14ac:dyDescent="0.4">
      <c r="A280" s="123">
        <v>279</v>
      </c>
      <c r="B280" s="415"/>
      <c r="C280" s="45"/>
      <c r="D280" s="44"/>
      <c r="F280" s="123">
        <v>279</v>
      </c>
      <c r="G280" s="415"/>
      <c r="H280" s="45"/>
      <c r="I280" s="44"/>
    </row>
    <row r="281" spans="1:9" ht="21" customHeight="1" x14ac:dyDescent="0.4">
      <c r="A281" s="123">
        <v>280</v>
      </c>
      <c r="B281" s="415"/>
      <c r="C281" s="45"/>
      <c r="D281" s="44"/>
      <c r="F281" s="123">
        <v>280</v>
      </c>
      <c r="G281" s="415"/>
      <c r="H281" s="45"/>
      <c r="I281" s="44"/>
    </row>
    <row r="282" spans="1:9" ht="21" customHeight="1" x14ac:dyDescent="0.4">
      <c r="A282" s="123">
        <v>281</v>
      </c>
      <c r="B282" s="415"/>
      <c r="C282" s="45"/>
      <c r="D282" s="44"/>
      <c r="F282" s="123">
        <v>281</v>
      </c>
      <c r="G282" s="415"/>
      <c r="H282" s="45"/>
      <c r="I282" s="44"/>
    </row>
    <row r="283" spans="1:9" ht="21" customHeight="1" x14ac:dyDescent="0.4">
      <c r="A283" s="123">
        <v>282</v>
      </c>
      <c r="B283" s="415"/>
      <c r="C283" s="45"/>
      <c r="D283" s="44"/>
      <c r="F283" s="123">
        <v>282</v>
      </c>
      <c r="G283" s="415"/>
      <c r="H283" s="45"/>
      <c r="I283" s="44"/>
    </row>
    <row r="284" spans="1:9" ht="21" customHeight="1" x14ac:dyDescent="0.4">
      <c r="A284" s="123">
        <v>283</v>
      </c>
      <c r="B284" s="415"/>
      <c r="C284" s="45"/>
      <c r="D284" s="44"/>
      <c r="F284" s="123">
        <v>283</v>
      </c>
      <c r="G284" s="415"/>
      <c r="H284" s="45"/>
      <c r="I284" s="44"/>
    </row>
    <row r="285" spans="1:9" ht="21" customHeight="1" x14ac:dyDescent="0.4">
      <c r="A285" s="123">
        <v>284</v>
      </c>
      <c r="B285" s="415"/>
      <c r="C285" s="45"/>
      <c r="D285" s="44"/>
      <c r="F285" s="123">
        <v>284</v>
      </c>
      <c r="G285" s="415"/>
      <c r="H285" s="45"/>
      <c r="I285" s="44"/>
    </row>
    <row r="286" spans="1:9" ht="21" customHeight="1" x14ac:dyDescent="0.4">
      <c r="A286" s="123">
        <v>285</v>
      </c>
      <c r="B286" s="415"/>
      <c r="C286" s="45"/>
      <c r="D286" s="44"/>
      <c r="F286" s="123">
        <v>285</v>
      </c>
      <c r="G286" s="415"/>
      <c r="H286" s="45"/>
      <c r="I286" s="44"/>
    </row>
    <row r="287" spans="1:9" ht="21" customHeight="1" x14ac:dyDescent="0.4">
      <c r="A287" s="123">
        <v>286</v>
      </c>
      <c r="B287" s="415"/>
      <c r="C287" s="45"/>
      <c r="D287" s="44"/>
      <c r="F287" s="123">
        <v>286</v>
      </c>
      <c r="G287" s="415"/>
      <c r="H287" s="45"/>
      <c r="I287" s="44"/>
    </row>
    <row r="288" spans="1:9" ht="21" customHeight="1" x14ac:dyDescent="0.4">
      <c r="A288" s="123">
        <v>287</v>
      </c>
      <c r="B288" s="415"/>
      <c r="C288" s="45"/>
      <c r="D288" s="44"/>
      <c r="F288" s="123">
        <v>287</v>
      </c>
      <c r="G288" s="415"/>
      <c r="H288" s="45"/>
      <c r="I288" s="44"/>
    </row>
    <row r="289" spans="1:9" ht="21" customHeight="1" x14ac:dyDescent="0.4">
      <c r="A289" s="123">
        <v>288</v>
      </c>
      <c r="B289" s="415"/>
      <c r="C289" s="45"/>
      <c r="D289" s="44"/>
      <c r="F289" s="123">
        <v>288</v>
      </c>
      <c r="G289" s="415"/>
      <c r="H289" s="45"/>
      <c r="I289" s="44"/>
    </row>
    <row r="290" spans="1:9" ht="21" customHeight="1" x14ac:dyDescent="0.4">
      <c r="A290" s="123">
        <v>289</v>
      </c>
      <c r="B290" s="415"/>
      <c r="C290" s="45"/>
      <c r="D290" s="44"/>
      <c r="F290" s="123">
        <v>289</v>
      </c>
      <c r="G290" s="415"/>
      <c r="H290" s="45"/>
      <c r="I290" s="44"/>
    </row>
    <row r="291" spans="1:9" ht="21" customHeight="1" x14ac:dyDescent="0.4">
      <c r="A291" s="123">
        <v>290</v>
      </c>
      <c r="B291" s="415"/>
      <c r="C291" s="45"/>
      <c r="D291" s="44"/>
      <c r="F291" s="123">
        <v>290</v>
      </c>
      <c r="G291" s="415"/>
      <c r="H291" s="45"/>
      <c r="I291" s="44"/>
    </row>
    <row r="292" spans="1:9" ht="21" customHeight="1" x14ac:dyDescent="0.4">
      <c r="A292" s="123">
        <v>291</v>
      </c>
      <c r="B292" s="415"/>
      <c r="C292" s="45"/>
      <c r="D292" s="44"/>
      <c r="F292" s="123">
        <v>291</v>
      </c>
      <c r="G292" s="415"/>
      <c r="H292" s="45"/>
      <c r="I292" s="44"/>
    </row>
    <row r="293" spans="1:9" ht="21" customHeight="1" x14ac:dyDescent="0.4">
      <c r="A293" s="123">
        <v>292</v>
      </c>
      <c r="B293" s="415"/>
      <c r="C293" s="45"/>
      <c r="D293" s="44"/>
      <c r="F293" s="123">
        <v>292</v>
      </c>
      <c r="G293" s="415"/>
      <c r="H293" s="45"/>
      <c r="I293" s="44"/>
    </row>
    <row r="294" spans="1:9" ht="21" customHeight="1" x14ac:dyDescent="0.4">
      <c r="A294" s="123">
        <v>293</v>
      </c>
      <c r="B294" s="415"/>
      <c r="C294" s="45"/>
      <c r="D294" s="44"/>
      <c r="F294" s="123">
        <v>293</v>
      </c>
      <c r="G294" s="415"/>
      <c r="H294" s="45"/>
      <c r="I294" s="44"/>
    </row>
    <row r="295" spans="1:9" ht="21" customHeight="1" x14ac:dyDescent="0.4">
      <c r="A295" s="123">
        <v>294</v>
      </c>
      <c r="B295" s="415"/>
      <c r="C295" s="45"/>
      <c r="D295" s="44"/>
      <c r="F295" s="123">
        <v>294</v>
      </c>
      <c r="G295" s="415"/>
      <c r="H295" s="45"/>
      <c r="I295" s="44"/>
    </row>
    <row r="296" spans="1:9" ht="21" customHeight="1" x14ac:dyDescent="0.4">
      <c r="A296" s="123">
        <v>295</v>
      </c>
      <c r="B296" s="415"/>
      <c r="C296" s="45"/>
      <c r="D296" s="44"/>
      <c r="F296" s="123">
        <v>295</v>
      </c>
      <c r="G296" s="415"/>
      <c r="H296" s="45"/>
      <c r="I296" s="44"/>
    </row>
    <row r="297" spans="1:9" ht="21" customHeight="1" x14ac:dyDescent="0.4">
      <c r="A297" s="123">
        <v>296</v>
      </c>
      <c r="B297" s="415"/>
      <c r="C297" s="45"/>
      <c r="D297" s="44"/>
      <c r="F297" s="123">
        <v>296</v>
      </c>
      <c r="G297" s="415"/>
      <c r="H297" s="45"/>
      <c r="I297" s="44"/>
    </row>
    <row r="298" spans="1:9" ht="21" customHeight="1" x14ac:dyDescent="0.4">
      <c r="A298" s="123">
        <v>297</v>
      </c>
      <c r="B298" s="415"/>
      <c r="C298" s="45"/>
      <c r="D298" s="44"/>
      <c r="F298" s="123">
        <v>297</v>
      </c>
      <c r="G298" s="415"/>
      <c r="H298" s="45"/>
      <c r="I298" s="44"/>
    </row>
    <row r="299" spans="1:9" ht="21" customHeight="1" x14ac:dyDescent="0.4">
      <c r="A299" s="123">
        <v>298</v>
      </c>
      <c r="B299" s="415"/>
      <c r="C299" s="45"/>
      <c r="D299" s="44"/>
      <c r="F299" s="123">
        <v>298</v>
      </c>
      <c r="G299" s="415"/>
      <c r="H299" s="45"/>
      <c r="I299" s="44"/>
    </row>
    <row r="300" spans="1:9" ht="21" customHeight="1" x14ac:dyDescent="0.4">
      <c r="A300" s="123">
        <v>299</v>
      </c>
      <c r="B300" s="415"/>
      <c r="C300" s="45"/>
      <c r="D300" s="44"/>
      <c r="F300" s="123">
        <v>299</v>
      </c>
      <c r="G300" s="415"/>
      <c r="H300" s="45"/>
      <c r="I300" s="44"/>
    </row>
    <row r="301" spans="1:9" ht="21" customHeight="1" thickBot="1" x14ac:dyDescent="0.45">
      <c r="A301" s="124">
        <v>300</v>
      </c>
      <c r="B301" s="418"/>
      <c r="C301" s="372"/>
      <c r="D301" s="371"/>
      <c r="F301" s="124">
        <v>300</v>
      </c>
      <c r="G301" s="418"/>
      <c r="H301" s="372"/>
      <c r="I301" s="371"/>
    </row>
    <row r="302" spans="1:9" ht="21" customHeight="1" thickTop="1" x14ac:dyDescent="0.4">
      <c r="A302" s="125">
        <v>301</v>
      </c>
      <c r="B302" s="417"/>
      <c r="C302" s="368"/>
      <c r="D302" s="367"/>
      <c r="F302" s="125">
        <v>301</v>
      </c>
      <c r="G302" s="417"/>
      <c r="H302" s="368"/>
      <c r="I302" s="367"/>
    </row>
    <row r="303" spans="1:9" ht="21" customHeight="1" x14ac:dyDescent="0.4">
      <c r="A303" s="120">
        <v>302</v>
      </c>
      <c r="B303" s="415"/>
      <c r="C303" s="45"/>
      <c r="D303" s="44"/>
      <c r="F303" s="120">
        <v>302</v>
      </c>
      <c r="G303" s="415"/>
      <c r="H303" s="45"/>
      <c r="I303" s="44"/>
    </row>
    <row r="304" spans="1:9" ht="21" customHeight="1" x14ac:dyDescent="0.4">
      <c r="A304" s="120">
        <v>303</v>
      </c>
      <c r="B304" s="415"/>
      <c r="C304" s="45"/>
      <c r="D304" s="44"/>
      <c r="F304" s="120">
        <v>303</v>
      </c>
      <c r="G304" s="415"/>
      <c r="H304" s="45"/>
      <c r="I304" s="44"/>
    </row>
    <row r="305" spans="1:9" ht="21" customHeight="1" x14ac:dyDescent="0.4">
      <c r="A305" s="120">
        <v>304</v>
      </c>
      <c r="B305" s="415"/>
      <c r="C305" s="45"/>
      <c r="D305" s="44"/>
      <c r="F305" s="120">
        <v>304</v>
      </c>
      <c r="G305" s="415"/>
      <c r="H305" s="45"/>
      <c r="I305" s="44"/>
    </row>
    <row r="306" spans="1:9" ht="21" customHeight="1" x14ac:dyDescent="0.4">
      <c r="A306" s="120">
        <v>305</v>
      </c>
      <c r="B306" s="415"/>
      <c r="C306" s="45"/>
      <c r="D306" s="44"/>
      <c r="F306" s="120">
        <v>305</v>
      </c>
      <c r="G306" s="415"/>
      <c r="H306" s="45"/>
      <c r="I306" s="44"/>
    </row>
    <row r="307" spans="1:9" ht="21" customHeight="1" x14ac:dyDescent="0.4">
      <c r="A307" s="120">
        <v>306</v>
      </c>
      <c r="B307" s="415"/>
      <c r="C307" s="45"/>
      <c r="D307" s="44"/>
      <c r="F307" s="120">
        <v>306</v>
      </c>
      <c r="G307" s="415"/>
      <c r="H307" s="45"/>
      <c r="I307" s="44"/>
    </row>
    <row r="308" spans="1:9" ht="21" customHeight="1" x14ac:dyDescent="0.4">
      <c r="A308" s="120">
        <v>307</v>
      </c>
      <c r="B308" s="415"/>
      <c r="C308" s="45"/>
      <c r="D308" s="44"/>
      <c r="F308" s="120">
        <v>307</v>
      </c>
      <c r="G308" s="415"/>
      <c r="H308" s="45"/>
      <c r="I308" s="44"/>
    </row>
    <row r="309" spans="1:9" ht="21" customHeight="1" x14ac:dyDescent="0.4">
      <c r="A309" s="120">
        <v>308</v>
      </c>
      <c r="B309" s="415"/>
      <c r="C309" s="45"/>
      <c r="D309" s="44"/>
      <c r="F309" s="120">
        <v>308</v>
      </c>
      <c r="G309" s="415"/>
      <c r="H309" s="45"/>
      <c r="I309" s="44"/>
    </row>
    <row r="310" spans="1:9" ht="21" customHeight="1" x14ac:dyDescent="0.4">
      <c r="A310" s="120">
        <v>309</v>
      </c>
      <c r="B310" s="415"/>
      <c r="C310" s="45"/>
      <c r="D310" s="44"/>
      <c r="F310" s="120">
        <v>309</v>
      </c>
      <c r="G310" s="415"/>
      <c r="H310" s="45"/>
      <c r="I310" s="44"/>
    </row>
    <row r="311" spans="1:9" ht="21" customHeight="1" x14ac:dyDescent="0.4">
      <c r="A311" s="120">
        <v>310</v>
      </c>
      <c r="B311" s="415"/>
      <c r="C311" s="45"/>
      <c r="D311" s="44"/>
      <c r="F311" s="120">
        <v>310</v>
      </c>
      <c r="G311" s="415"/>
      <c r="H311" s="45"/>
      <c r="I311" s="44"/>
    </row>
    <row r="312" spans="1:9" ht="21" customHeight="1" x14ac:dyDescent="0.4">
      <c r="A312" s="120">
        <v>311</v>
      </c>
      <c r="B312" s="415"/>
      <c r="C312" s="45"/>
      <c r="D312" s="44"/>
      <c r="F312" s="120">
        <v>311</v>
      </c>
      <c r="G312" s="415"/>
      <c r="H312" s="45"/>
      <c r="I312" s="44"/>
    </row>
    <row r="313" spans="1:9" ht="21" customHeight="1" x14ac:dyDescent="0.4">
      <c r="A313" s="120">
        <v>312</v>
      </c>
      <c r="B313" s="415"/>
      <c r="C313" s="45"/>
      <c r="D313" s="44"/>
      <c r="F313" s="120">
        <v>312</v>
      </c>
      <c r="G313" s="415"/>
      <c r="H313" s="45"/>
      <c r="I313" s="44"/>
    </row>
    <row r="314" spans="1:9" ht="21" customHeight="1" x14ac:dyDescent="0.4">
      <c r="A314" s="120">
        <v>313</v>
      </c>
      <c r="B314" s="415"/>
      <c r="C314" s="45"/>
      <c r="D314" s="44"/>
      <c r="F314" s="120">
        <v>313</v>
      </c>
      <c r="G314" s="415"/>
      <c r="H314" s="45"/>
      <c r="I314" s="44"/>
    </row>
    <row r="315" spans="1:9" ht="21" customHeight="1" x14ac:dyDescent="0.4">
      <c r="A315" s="120">
        <v>314</v>
      </c>
      <c r="B315" s="415"/>
      <c r="C315" s="45"/>
      <c r="D315" s="44"/>
      <c r="F315" s="120">
        <v>314</v>
      </c>
      <c r="G315" s="415"/>
      <c r="H315" s="45"/>
      <c r="I315" s="44"/>
    </row>
    <row r="316" spans="1:9" ht="21" customHeight="1" x14ac:dyDescent="0.4">
      <c r="A316" s="120">
        <v>315</v>
      </c>
      <c r="B316" s="415"/>
      <c r="C316" s="45"/>
      <c r="D316" s="44"/>
      <c r="F316" s="120">
        <v>315</v>
      </c>
      <c r="G316" s="415"/>
      <c r="H316" s="45"/>
      <c r="I316" s="44"/>
    </row>
    <row r="317" spans="1:9" ht="21" customHeight="1" x14ac:dyDescent="0.4">
      <c r="A317" s="120">
        <v>316</v>
      </c>
      <c r="B317" s="415"/>
      <c r="C317" s="45"/>
      <c r="D317" s="44"/>
      <c r="F317" s="120">
        <v>316</v>
      </c>
      <c r="G317" s="415"/>
      <c r="H317" s="45"/>
      <c r="I317" s="44"/>
    </row>
    <row r="318" spans="1:9" ht="21" customHeight="1" x14ac:dyDescent="0.4">
      <c r="A318" s="120">
        <v>317</v>
      </c>
      <c r="B318" s="415"/>
      <c r="C318" s="45"/>
      <c r="D318" s="44"/>
      <c r="F318" s="120">
        <v>317</v>
      </c>
      <c r="G318" s="415"/>
      <c r="H318" s="45"/>
      <c r="I318" s="44"/>
    </row>
    <row r="319" spans="1:9" ht="21" customHeight="1" x14ac:dyDescent="0.4">
      <c r="A319" s="120">
        <v>318</v>
      </c>
      <c r="B319" s="415"/>
      <c r="C319" s="45"/>
      <c r="D319" s="44"/>
      <c r="F319" s="120">
        <v>318</v>
      </c>
      <c r="G319" s="415"/>
      <c r="H319" s="45"/>
      <c r="I319" s="44"/>
    </row>
    <row r="320" spans="1:9" ht="21" customHeight="1" x14ac:dyDescent="0.4">
      <c r="A320" s="120">
        <v>319</v>
      </c>
      <c r="B320" s="415"/>
      <c r="C320" s="45"/>
      <c r="D320" s="44"/>
      <c r="F320" s="120">
        <v>319</v>
      </c>
      <c r="G320" s="415"/>
      <c r="H320" s="45"/>
      <c r="I320" s="44"/>
    </row>
    <row r="321" spans="1:9" ht="21" customHeight="1" x14ac:dyDescent="0.4">
      <c r="A321" s="120">
        <v>320</v>
      </c>
      <c r="B321" s="415"/>
      <c r="C321" s="45"/>
      <c r="D321" s="44"/>
      <c r="F321" s="120">
        <v>320</v>
      </c>
      <c r="G321" s="415"/>
      <c r="H321" s="45"/>
      <c r="I321" s="44"/>
    </row>
    <row r="322" spans="1:9" ht="21" customHeight="1" x14ac:dyDescent="0.4">
      <c r="A322" s="120">
        <v>321</v>
      </c>
      <c r="B322" s="415"/>
      <c r="C322" s="45"/>
      <c r="D322" s="44"/>
      <c r="F322" s="120">
        <v>321</v>
      </c>
      <c r="G322" s="415"/>
      <c r="H322" s="45"/>
      <c r="I322" s="44"/>
    </row>
    <row r="323" spans="1:9" ht="21" customHeight="1" x14ac:dyDescent="0.4">
      <c r="A323" s="120">
        <v>322</v>
      </c>
      <c r="B323" s="415"/>
      <c r="C323" s="45"/>
      <c r="D323" s="44"/>
      <c r="F323" s="120">
        <v>322</v>
      </c>
      <c r="G323" s="415"/>
      <c r="H323" s="45"/>
      <c r="I323" s="44"/>
    </row>
    <row r="324" spans="1:9" ht="21" customHeight="1" x14ac:dyDescent="0.4">
      <c r="A324" s="120">
        <v>323</v>
      </c>
      <c r="B324" s="415"/>
      <c r="C324" s="45"/>
      <c r="D324" s="44"/>
      <c r="F324" s="120">
        <v>323</v>
      </c>
      <c r="G324" s="415"/>
      <c r="H324" s="45"/>
      <c r="I324" s="44"/>
    </row>
    <row r="325" spans="1:9" ht="21" customHeight="1" x14ac:dyDescent="0.4">
      <c r="A325" s="120">
        <v>324</v>
      </c>
      <c r="B325" s="415"/>
      <c r="C325" s="45"/>
      <c r="D325" s="44"/>
      <c r="F325" s="120">
        <v>324</v>
      </c>
      <c r="G325" s="415"/>
      <c r="H325" s="45"/>
      <c r="I325" s="44"/>
    </row>
    <row r="326" spans="1:9" ht="21" customHeight="1" thickBot="1" x14ac:dyDescent="0.45">
      <c r="A326" s="121">
        <v>325</v>
      </c>
      <c r="B326" s="416"/>
      <c r="C326" s="370"/>
      <c r="D326" s="369"/>
      <c r="F326" s="121">
        <v>325</v>
      </c>
      <c r="G326" s="416"/>
      <c r="H326" s="370"/>
      <c r="I326" s="369"/>
    </row>
    <row r="327" spans="1:9" ht="21" customHeight="1" x14ac:dyDescent="0.4">
      <c r="A327" s="122">
        <v>326</v>
      </c>
      <c r="B327" s="417"/>
      <c r="C327" s="368"/>
      <c r="D327" s="367"/>
      <c r="F327" s="122">
        <v>326</v>
      </c>
      <c r="G327" s="417"/>
      <c r="H327" s="368"/>
      <c r="I327" s="367"/>
    </row>
    <row r="328" spans="1:9" ht="21" customHeight="1" x14ac:dyDescent="0.4">
      <c r="A328" s="123">
        <v>327</v>
      </c>
      <c r="B328" s="415"/>
      <c r="C328" s="45"/>
      <c r="D328" s="44"/>
      <c r="F328" s="123">
        <v>327</v>
      </c>
      <c r="G328" s="415"/>
      <c r="H328" s="45"/>
      <c r="I328" s="44"/>
    </row>
    <row r="329" spans="1:9" ht="21" customHeight="1" x14ac:dyDescent="0.4">
      <c r="A329" s="123">
        <v>328</v>
      </c>
      <c r="B329" s="415"/>
      <c r="C329" s="45"/>
      <c r="D329" s="44"/>
      <c r="F329" s="123">
        <v>328</v>
      </c>
      <c r="G329" s="415"/>
      <c r="H329" s="45"/>
      <c r="I329" s="44"/>
    </row>
    <row r="330" spans="1:9" ht="21" customHeight="1" x14ac:dyDescent="0.4">
      <c r="A330" s="123">
        <v>329</v>
      </c>
      <c r="B330" s="415"/>
      <c r="C330" s="45"/>
      <c r="D330" s="44"/>
      <c r="F330" s="123">
        <v>329</v>
      </c>
      <c r="G330" s="415"/>
      <c r="H330" s="45"/>
      <c r="I330" s="44"/>
    </row>
    <row r="331" spans="1:9" ht="21" customHeight="1" x14ac:dyDescent="0.4">
      <c r="A331" s="123">
        <v>330</v>
      </c>
      <c r="B331" s="415"/>
      <c r="C331" s="45"/>
      <c r="D331" s="44"/>
      <c r="F331" s="123">
        <v>330</v>
      </c>
      <c r="G331" s="415"/>
      <c r="H331" s="45"/>
      <c r="I331" s="44"/>
    </row>
    <row r="332" spans="1:9" ht="21" customHeight="1" x14ac:dyDescent="0.4">
      <c r="A332" s="123">
        <v>331</v>
      </c>
      <c r="B332" s="415"/>
      <c r="C332" s="45"/>
      <c r="D332" s="44"/>
      <c r="F332" s="123">
        <v>331</v>
      </c>
      <c r="G332" s="415"/>
      <c r="H332" s="45"/>
      <c r="I332" s="44"/>
    </row>
    <row r="333" spans="1:9" ht="21" customHeight="1" x14ac:dyDescent="0.4">
      <c r="A333" s="123">
        <v>332</v>
      </c>
      <c r="B333" s="415"/>
      <c r="C333" s="45"/>
      <c r="D333" s="44"/>
      <c r="F333" s="123">
        <v>332</v>
      </c>
      <c r="G333" s="415"/>
      <c r="H333" s="45"/>
      <c r="I333" s="44"/>
    </row>
    <row r="334" spans="1:9" ht="21" customHeight="1" x14ac:dyDescent="0.4">
      <c r="A334" s="123">
        <v>333</v>
      </c>
      <c r="B334" s="415"/>
      <c r="C334" s="45"/>
      <c r="D334" s="44"/>
      <c r="F334" s="123">
        <v>333</v>
      </c>
      <c r="G334" s="415"/>
      <c r="H334" s="45"/>
      <c r="I334" s="44"/>
    </row>
    <row r="335" spans="1:9" ht="21" customHeight="1" x14ac:dyDescent="0.4">
      <c r="A335" s="123">
        <v>334</v>
      </c>
      <c r="B335" s="415"/>
      <c r="C335" s="45"/>
      <c r="D335" s="44"/>
      <c r="F335" s="123">
        <v>334</v>
      </c>
      <c r="G335" s="415"/>
      <c r="H335" s="45"/>
      <c r="I335" s="44"/>
    </row>
    <row r="336" spans="1:9" ht="21" customHeight="1" x14ac:dyDescent="0.4">
      <c r="A336" s="123">
        <v>335</v>
      </c>
      <c r="B336" s="415"/>
      <c r="C336" s="45"/>
      <c r="D336" s="44"/>
      <c r="F336" s="123">
        <v>335</v>
      </c>
      <c r="G336" s="415"/>
      <c r="H336" s="45"/>
      <c r="I336" s="44"/>
    </row>
    <row r="337" spans="1:9" ht="21" customHeight="1" x14ac:dyDescent="0.4">
      <c r="A337" s="123">
        <v>336</v>
      </c>
      <c r="B337" s="415"/>
      <c r="C337" s="45"/>
      <c r="D337" s="44"/>
      <c r="F337" s="123">
        <v>336</v>
      </c>
      <c r="G337" s="415"/>
      <c r="H337" s="45"/>
      <c r="I337" s="44"/>
    </row>
    <row r="338" spans="1:9" ht="21" customHeight="1" x14ac:dyDescent="0.4">
      <c r="A338" s="123">
        <v>337</v>
      </c>
      <c r="B338" s="415"/>
      <c r="C338" s="45"/>
      <c r="D338" s="44"/>
      <c r="F338" s="123">
        <v>337</v>
      </c>
      <c r="G338" s="415"/>
      <c r="H338" s="45"/>
      <c r="I338" s="44"/>
    </row>
    <row r="339" spans="1:9" ht="21" customHeight="1" x14ac:dyDescent="0.4">
      <c r="A339" s="123">
        <v>338</v>
      </c>
      <c r="B339" s="415"/>
      <c r="C339" s="45"/>
      <c r="D339" s="44"/>
      <c r="F339" s="123">
        <v>338</v>
      </c>
      <c r="G339" s="415"/>
      <c r="H339" s="45"/>
      <c r="I339" s="44"/>
    </row>
    <row r="340" spans="1:9" ht="21" customHeight="1" x14ac:dyDescent="0.4">
      <c r="A340" s="123">
        <v>339</v>
      </c>
      <c r="B340" s="415"/>
      <c r="C340" s="45"/>
      <c r="D340" s="44"/>
      <c r="F340" s="123">
        <v>339</v>
      </c>
      <c r="G340" s="415"/>
      <c r="H340" s="45"/>
      <c r="I340" s="44"/>
    </row>
    <row r="341" spans="1:9" ht="21" customHeight="1" x14ac:dyDescent="0.4">
      <c r="A341" s="123">
        <v>340</v>
      </c>
      <c r="B341" s="415"/>
      <c r="C341" s="45"/>
      <c r="D341" s="44"/>
      <c r="F341" s="123">
        <v>340</v>
      </c>
      <c r="G341" s="415"/>
      <c r="H341" s="45"/>
      <c r="I341" s="44"/>
    </row>
    <row r="342" spans="1:9" ht="21" customHeight="1" x14ac:dyDescent="0.4">
      <c r="A342" s="123">
        <v>341</v>
      </c>
      <c r="B342" s="415"/>
      <c r="C342" s="45"/>
      <c r="D342" s="44"/>
      <c r="F342" s="123">
        <v>341</v>
      </c>
      <c r="G342" s="415"/>
      <c r="H342" s="45"/>
      <c r="I342" s="44"/>
    </row>
    <row r="343" spans="1:9" ht="21" customHeight="1" x14ac:dyDescent="0.4">
      <c r="A343" s="123">
        <v>342</v>
      </c>
      <c r="B343" s="415"/>
      <c r="C343" s="45"/>
      <c r="D343" s="44"/>
      <c r="F343" s="123">
        <v>342</v>
      </c>
      <c r="G343" s="415"/>
      <c r="H343" s="45"/>
      <c r="I343" s="44"/>
    </row>
    <row r="344" spans="1:9" ht="21" customHeight="1" x14ac:dyDescent="0.4">
      <c r="A344" s="123">
        <v>343</v>
      </c>
      <c r="B344" s="415"/>
      <c r="C344" s="45"/>
      <c r="D344" s="44"/>
      <c r="F344" s="123">
        <v>343</v>
      </c>
      <c r="G344" s="415"/>
      <c r="H344" s="45"/>
      <c r="I344" s="44"/>
    </row>
    <row r="345" spans="1:9" ht="21" customHeight="1" x14ac:dyDescent="0.4">
      <c r="A345" s="123">
        <v>344</v>
      </c>
      <c r="B345" s="415"/>
      <c r="C345" s="45"/>
      <c r="D345" s="44"/>
      <c r="F345" s="123">
        <v>344</v>
      </c>
      <c r="G345" s="415"/>
      <c r="H345" s="45"/>
      <c r="I345" s="44"/>
    </row>
    <row r="346" spans="1:9" ht="21" customHeight="1" x14ac:dyDescent="0.4">
      <c r="A346" s="123">
        <v>345</v>
      </c>
      <c r="B346" s="415"/>
      <c r="C346" s="45"/>
      <c r="D346" s="44"/>
      <c r="F346" s="123">
        <v>345</v>
      </c>
      <c r="G346" s="415"/>
      <c r="H346" s="45"/>
      <c r="I346" s="44"/>
    </row>
    <row r="347" spans="1:9" ht="21" customHeight="1" x14ac:dyDescent="0.4">
      <c r="A347" s="123">
        <v>346</v>
      </c>
      <c r="B347" s="415"/>
      <c r="C347" s="45"/>
      <c r="D347" s="44"/>
      <c r="F347" s="123">
        <v>346</v>
      </c>
      <c r="G347" s="415"/>
      <c r="H347" s="45"/>
      <c r="I347" s="44"/>
    </row>
    <row r="348" spans="1:9" ht="21" customHeight="1" x14ac:dyDescent="0.4">
      <c r="A348" s="123">
        <v>347</v>
      </c>
      <c r="B348" s="415"/>
      <c r="C348" s="45"/>
      <c r="D348" s="44"/>
      <c r="F348" s="123">
        <v>347</v>
      </c>
      <c r="G348" s="415"/>
      <c r="H348" s="45"/>
      <c r="I348" s="44"/>
    </row>
    <row r="349" spans="1:9" ht="21" customHeight="1" x14ac:dyDescent="0.4">
      <c r="A349" s="123">
        <v>348</v>
      </c>
      <c r="B349" s="415"/>
      <c r="C349" s="45"/>
      <c r="D349" s="44"/>
      <c r="F349" s="123">
        <v>348</v>
      </c>
      <c r="G349" s="415"/>
      <c r="H349" s="45"/>
      <c r="I349" s="44"/>
    </row>
    <row r="350" spans="1:9" ht="21" customHeight="1" x14ac:dyDescent="0.4">
      <c r="A350" s="123">
        <v>349</v>
      </c>
      <c r="B350" s="415"/>
      <c r="C350" s="45"/>
      <c r="D350" s="44"/>
      <c r="F350" s="123">
        <v>349</v>
      </c>
      <c r="G350" s="415"/>
      <c r="H350" s="45"/>
      <c r="I350" s="44"/>
    </row>
    <row r="351" spans="1:9" ht="21" customHeight="1" thickBot="1" x14ac:dyDescent="0.45">
      <c r="A351" s="124">
        <v>350</v>
      </c>
      <c r="B351" s="418"/>
      <c r="C351" s="372"/>
      <c r="D351" s="371"/>
      <c r="F351" s="124">
        <v>350</v>
      </c>
      <c r="G351" s="418"/>
      <c r="H351" s="372"/>
      <c r="I351" s="371"/>
    </row>
    <row r="352" spans="1:9" ht="21" customHeight="1" thickTop="1" x14ac:dyDescent="0.4">
      <c r="A352" s="125">
        <v>351</v>
      </c>
      <c r="B352" s="417"/>
      <c r="C352" s="368"/>
      <c r="D352" s="367"/>
      <c r="F352" s="125">
        <v>351</v>
      </c>
      <c r="G352" s="417"/>
      <c r="H352" s="368"/>
      <c r="I352" s="367"/>
    </row>
    <row r="353" spans="1:9" ht="21" customHeight="1" x14ac:dyDescent="0.4">
      <c r="A353" s="120">
        <v>352</v>
      </c>
      <c r="B353" s="415"/>
      <c r="C353" s="45"/>
      <c r="D353" s="44"/>
      <c r="F353" s="120">
        <v>352</v>
      </c>
      <c r="G353" s="415"/>
      <c r="H353" s="45"/>
      <c r="I353" s="44"/>
    </row>
    <row r="354" spans="1:9" ht="21" customHeight="1" x14ac:dyDescent="0.4">
      <c r="A354" s="120">
        <v>353</v>
      </c>
      <c r="B354" s="415"/>
      <c r="C354" s="45"/>
      <c r="D354" s="44"/>
      <c r="F354" s="120">
        <v>353</v>
      </c>
      <c r="G354" s="415"/>
      <c r="H354" s="45"/>
      <c r="I354" s="44"/>
    </row>
    <row r="355" spans="1:9" ht="21" customHeight="1" x14ac:dyDescent="0.4">
      <c r="A355" s="120">
        <v>354</v>
      </c>
      <c r="B355" s="415"/>
      <c r="C355" s="45"/>
      <c r="D355" s="44"/>
      <c r="F355" s="120">
        <v>354</v>
      </c>
      <c r="G355" s="415"/>
      <c r="H355" s="45"/>
      <c r="I355" s="44"/>
    </row>
    <row r="356" spans="1:9" ht="21" customHeight="1" x14ac:dyDescent="0.4">
      <c r="A356" s="120">
        <v>355</v>
      </c>
      <c r="B356" s="415"/>
      <c r="C356" s="45"/>
      <c r="D356" s="44"/>
      <c r="F356" s="120">
        <v>355</v>
      </c>
      <c r="G356" s="415"/>
      <c r="H356" s="45"/>
      <c r="I356" s="44"/>
    </row>
    <row r="357" spans="1:9" ht="21" customHeight="1" x14ac:dyDescent="0.4">
      <c r="A357" s="120">
        <v>356</v>
      </c>
      <c r="B357" s="415"/>
      <c r="C357" s="45"/>
      <c r="D357" s="44"/>
      <c r="F357" s="120">
        <v>356</v>
      </c>
      <c r="G357" s="415"/>
      <c r="H357" s="45"/>
      <c r="I357" s="44"/>
    </row>
    <row r="358" spans="1:9" ht="21" customHeight="1" x14ac:dyDescent="0.4">
      <c r="A358" s="120">
        <v>357</v>
      </c>
      <c r="B358" s="415"/>
      <c r="C358" s="45"/>
      <c r="D358" s="44"/>
      <c r="F358" s="120">
        <v>357</v>
      </c>
      <c r="G358" s="415"/>
      <c r="H358" s="45"/>
      <c r="I358" s="44"/>
    </row>
    <row r="359" spans="1:9" ht="21" customHeight="1" x14ac:dyDescent="0.4">
      <c r="A359" s="120">
        <v>358</v>
      </c>
      <c r="B359" s="415"/>
      <c r="C359" s="45"/>
      <c r="D359" s="44"/>
      <c r="F359" s="120">
        <v>358</v>
      </c>
      <c r="G359" s="415"/>
      <c r="H359" s="45"/>
      <c r="I359" s="44"/>
    </row>
    <row r="360" spans="1:9" ht="21" customHeight="1" x14ac:dyDescent="0.4">
      <c r="A360" s="120">
        <v>359</v>
      </c>
      <c r="B360" s="415"/>
      <c r="C360" s="45"/>
      <c r="D360" s="44"/>
      <c r="F360" s="120">
        <v>359</v>
      </c>
      <c r="G360" s="415"/>
      <c r="H360" s="45"/>
      <c r="I360" s="44"/>
    </row>
    <row r="361" spans="1:9" ht="21" customHeight="1" x14ac:dyDescent="0.4">
      <c r="A361" s="120">
        <v>360</v>
      </c>
      <c r="B361" s="415"/>
      <c r="C361" s="45"/>
      <c r="D361" s="44"/>
      <c r="F361" s="120">
        <v>360</v>
      </c>
      <c r="G361" s="415"/>
      <c r="H361" s="45"/>
      <c r="I361" s="44"/>
    </row>
    <row r="362" spans="1:9" ht="21" customHeight="1" x14ac:dyDescent="0.4">
      <c r="A362" s="120">
        <v>361</v>
      </c>
      <c r="B362" s="415"/>
      <c r="C362" s="45"/>
      <c r="D362" s="44"/>
      <c r="F362" s="120">
        <v>361</v>
      </c>
      <c r="G362" s="415"/>
      <c r="H362" s="45"/>
      <c r="I362" s="44"/>
    </row>
    <row r="363" spans="1:9" ht="21" customHeight="1" x14ac:dyDescent="0.4">
      <c r="A363" s="120">
        <v>362</v>
      </c>
      <c r="B363" s="415"/>
      <c r="C363" s="45"/>
      <c r="D363" s="44"/>
      <c r="F363" s="120">
        <v>362</v>
      </c>
      <c r="G363" s="415"/>
      <c r="H363" s="45"/>
      <c r="I363" s="44"/>
    </row>
    <row r="364" spans="1:9" ht="21" customHeight="1" x14ac:dyDescent="0.4">
      <c r="A364" s="120">
        <v>363</v>
      </c>
      <c r="B364" s="415"/>
      <c r="C364" s="45"/>
      <c r="D364" s="44"/>
      <c r="F364" s="120">
        <v>363</v>
      </c>
      <c r="G364" s="415"/>
      <c r="H364" s="45"/>
      <c r="I364" s="44"/>
    </row>
    <row r="365" spans="1:9" ht="21" customHeight="1" x14ac:dyDescent="0.4">
      <c r="A365" s="120">
        <v>364</v>
      </c>
      <c r="B365" s="415"/>
      <c r="C365" s="45"/>
      <c r="D365" s="44"/>
      <c r="F365" s="120">
        <v>364</v>
      </c>
      <c r="G365" s="415"/>
      <c r="H365" s="45"/>
      <c r="I365" s="44"/>
    </row>
    <row r="366" spans="1:9" ht="21" customHeight="1" x14ac:dyDescent="0.4">
      <c r="A366" s="120">
        <v>365</v>
      </c>
      <c r="B366" s="415"/>
      <c r="C366" s="45"/>
      <c r="D366" s="44"/>
      <c r="F366" s="120">
        <v>365</v>
      </c>
      <c r="G366" s="415"/>
      <c r="H366" s="45"/>
      <c r="I366" s="44"/>
    </row>
    <row r="367" spans="1:9" ht="21" customHeight="1" x14ac:dyDescent="0.4">
      <c r="A367" s="120">
        <v>366</v>
      </c>
      <c r="B367" s="415"/>
      <c r="C367" s="45"/>
      <c r="D367" s="44"/>
      <c r="F367" s="120">
        <v>366</v>
      </c>
      <c r="G367" s="415"/>
      <c r="H367" s="45"/>
      <c r="I367" s="44"/>
    </row>
    <row r="368" spans="1:9" ht="21" customHeight="1" x14ac:dyDescent="0.4">
      <c r="A368" s="120">
        <v>367</v>
      </c>
      <c r="B368" s="415"/>
      <c r="C368" s="45"/>
      <c r="D368" s="44"/>
      <c r="F368" s="120">
        <v>367</v>
      </c>
      <c r="G368" s="415"/>
      <c r="H368" s="45"/>
      <c r="I368" s="44"/>
    </row>
    <row r="369" spans="1:9" ht="21" customHeight="1" x14ac:dyDescent="0.4">
      <c r="A369" s="120">
        <v>368</v>
      </c>
      <c r="B369" s="415"/>
      <c r="C369" s="45"/>
      <c r="D369" s="44"/>
      <c r="F369" s="120">
        <v>368</v>
      </c>
      <c r="G369" s="415"/>
      <c r="H369" s="45"/>
      <c r="I369" s="44"/>
    </row>
    <row r="370" spans="1:9" ht="21" customHeight="1" x14ac:dyDescent="0.4">
      <c r="A370" s="120">
        <v>369</v>
      </c>
      <c r="B370" s="415"/>
      <c r="C370" s="45"/>
      <c r="D370" s="44"/>
      <c r="F370" s="120">
        <v>369</v>
      </c>
      <c r="G370" s="415"/>
      <c r="H370" s="45"/>
      <c r="I370" s="44"/>
    </row>
    <row r="371" spans="1:9" ht="21" customHeight="1" x14ac:dyDescent="0.4">
      <c r="A371" s="120">
        <v>370</v>
      </c>
      <c r="B371" s="415"/>
      <c r="C371" s="45"/>
      <c r="D371" s="44"/>
      <c r="F371" s="120">
        <v>370</v>
      </c>
      <c r="G371" s="415"/>
      <c r="H371" s="45"/>
      <c r="I371" s="44"/>
    </row>
    <row r="372" spans="1:9" ht="21" customHeight="1" x14ac:dyDescent="0.4">
      <c r="A372" s="120">
        <v>371</v>
      </c>
      <c r="B372" s="415"/>
      <c r="C372" s="45"/>
      <c r="D372" s="44"/>
      <c r="F372" s="120">
        <v>371</v>
      </c>
      <c r="G372" s="415"/>
      <c r="H372" s="45"/>
      <c r="I372" s="44"/>
    </row>
    <row r="373" spans="1:9" ht="21" customHeight="1" x14ac:dyDescent="0.4">
      <c r="A373" s="120">
        <v>372</v>
      </c>
      <c r="B373" s="415"/>
      <c r="C373" s="45"/>
      <c r="D373" s="44"/>
      <c r="F373" s="120">
        <v>372</v>
      </c>
      <c r="G373" s="415"/>
      <c r="H373" s="45"/>
      <c r="I373" s="44"/>
    </row>
    <row r="374" spans="1:9" ht="21" customHeight="1" x14ac:dyDescent="0.4">
      <c r="A374" s="120">
        <v>373</v>
      </c>
      <c r="B374" s="415"/>
      <c r="C374" s="45"/>
      <c r="D374" s="44"/>
      <c r="F374" s="120">
        <v>373</v>
      </c>
      <c r="G374" s="415"/>
      <c r="H374" s="45"/>
      <c r="I374" s="44"/>
    </row>
    <row r="375" spans="1:9" ht="21" customHeight="1" x14ac:dyDescent="0.4">
      <c r="A375" s="120">
        <v>374</v>
      </c>
      <c r="B375" s="415"/>
      <c r="C375" s="45"/>
      <c r="D375" s="44"/>
      <c r="F375" s="120">
        <v>374</v>
      </c>
      <c r="G375" s="415"/>
      <c r="H375" s="45"/>
      <c r="I375" s="44"/>
    </row>
    <row r="376" spans="1:9" ht="21" customHeight="1" thickBot="1" x14ac:dyDescent="0.45">
      <c r="A376" s="121">
        <v>375</v>
      </c>
      <c r="B376" s="416"/>
      <c r="C376" s="370"/>
      <c r="D376" s="369"/>
      <c r="F376" s="121">
        <v>375</v>
      </c>
      <c r="G376" s="416"/>
      <c r="H376" s="370"/>
      <c r="I376" s="369"/>
    </row>
    <row r="377" spans="1:9" ht="21" customHeight="1" x14ac:dyDescent="0.4">
      <c r="A377" s="122">
        <v>376</v>
      </c>
      <c r="B377" s="417"/>
      <c r="C377" s="368"/>
      <c r="D377" s="367"/>
      <c r="F377" s="122">
        <v>376</v>
      </c>
      <c r="G377" s="417"/>
      <c r="H377" s="368"/>
      <c r="I377" s="367"/>
    </row>
    <row r="378" spans="1:9" ht="21" customHeight="1" x14ac:dyDescent="0.4">
      <c r="A378" s="123">
        <v>377</v>
      </c>
      <c r="B378" s="415"/>
      <c r="C378" s="45"/>
      <c r="D378" s="44"/>
      <c r="F378" s="123">
        <v>377</v>
      </c>
      <c r="G378" s="415"/>
      <c r="H378" s="45"/>
      <c r="I378" s="44"/>
    </row>
    <row r="379" spans="1:9" ht="21" customHeight="1" x14ac:dyDescent="0.4">
      <c r="A379" s="123">
        <v>378</v>
      </c>
      <c r="B379" s="415"/>
      <c r="C379" s="45"/>
      <c r="D379" s="44"/>
      <c r="F379" s="123">
        <v>378</v>
      </c>
      <c r="G379" s="415"/>
      <c r="H379" s="45"/>
      <c r="I379" s="44"/>
    </row>
    <row r="380" spans="1:9" ht="21" customHeight="1" x14ac:dyDescent="0.4">
      <c r="A380" s="123">
        <v>379</v>
      </c>
      <c r="B380" s="415"/>
      <c r="C380" s="45"/>
      <c r="D380" s="44"/>
      <c r="F380" s="123">
        <v>379</v>
      </c>
      <c r="G380" s="415"/>
      <c r="H380" s="45"/>
      <c r="I380" s="44"/>
    </row>
    <row r="381" spans="1:9" ht="21" customHeight="1" x14ac:dyDescent="0.4">
      <c r="A381" s="123">
        <v>380</v>
      </c>
      <c r="B381" s="415"/>
      <c r="C381" s="45"/>
      <c r="D381" s="44"/>
      <c r="F381" s="123">
        <v>380</v>
      </c>
      <c r="G381" s="415"/>
      <c r="H381" s="45"/>
      <c r="I381" s="44"/>
    </row>
    <row r="382" spans="1:9" ht="21" customHeight="1" x14ac:dyDescent="0.4">
      <c r="A382" s="123">
        <v>381</v>
      </c>
      <c r="B382" s="415"/>
      <c r="C382" s="45"/>
      <c r="D382" s="44"/>
      <c r="F382" s="123">
        <v>381</v>
      </c>
      <c r="G382" s="415"/>
      <c r="H382" s="45"/>
      <c r="I382" s="44"/>
    </row>
    <row r="383" spans="1:9" ht="21" customHeight="1" x14ac:dyDescent="0.4">
      <c r="A383" s="123">
        <v>382</v>
      </c>
      <c r="B383" s="415"/>
      <c r="C383" s="45"/>
      <c r="D383" s="44"/>
      <c r="F383" s="123">
        <v>382</v>
      </c>
      <c r="G383" s="415"/>
      <c r="H383" s="45"/>
      <c r="I383" s="44"/>
    </row>
    <row r="384" spans="1:9" ht="21" customHeight="1" x14ac:dyDescent="0.4">
      <c r="A384" s="123">
        <v>383</v>
      </c>
      <c r="B384" s="415"/>
      <c r="C384" s="45"/>
      <c r="D384" s="44"/>
      <c r="F384" s="123">
        <v>383</v>
      </c>
      <c r="G384" s="415"/>
      <c r="H384" s="45"/>
      <c r="I384" s="44"/>
    </row>
    <row r="385" spans="1:9" ht="21" customHeight="1" x14ac:dyDescent="0.4">
      <c r="A385" s="123">
        <v>384</v>
      </c>
      <c r="B385" s="415"/>
      <c r="C385" s="45"/>
      <c r="D385" s="44"/>
      <c r="F385" s="123">
        <v>384</v>
      </c>
      <c r="G385" s="415"/>
      <c r="H385" s="45"/>
      <c r="I385" s="44"/>
    </row>
    <row r="386" spans="1:9" ht="21" customHeight="1" x14ac:dyDescent="0.4">
      <c r="A386" s="123">
        <v>385</v>
      </c>
      <c r="B386" s="415"/>
      <c r="C386" s="45"/>
      <c r="D386" s="44"/>
      <c r="F386" s="123">
        <v>385</v>
      </c>
      <c r="G386" s="415"/>
      <c r="H386" s="45"/>
      <c r="I386" s="44"/>
    </row>
    <row r="387" spans="1:9" ht="21" customHeight="1" x14ac:dyDescent="0.4">
      <c r="A387" s="123">
        <v>386</v>
      </c>
      <c r="B387" s="415"/>
      <c r="C387" s="45"/>
      <c r="D387" s="44"/>
      <c r="F387" s="123">
        <v>386</v>
      </c>
      <c r="G387" s="415"/>
      <c r="H387" s="45"/>
      <c r="I387" s="44"/>
    </row>
    <row r="388" spans="1:9" ht="21" customHeight="1" x14ac:dyDescent="0.4">
      <c r="A388" s="123">
        <v>387</v>
      </c>
      <c r="B388" s="415"/>
      <c r="C388" s="45"/>
      <c r="D388" s="44"/>
      <c r="F388" s="123">
        <v>387</v>
      </c>
      <c r="G388" s="415"/>
      <c r="H388" s="45"/>
      <c r="I388" s="44"/>
    </row>
    <row r="389" spans="1:9" ht="21" customHeight="1" x14ac:dyDescent="0.4">
      <c r="A389" s="123">
        <v>388</v>
      </c>
      <c r="B389" s="415"/>
      <c r="C389" s="45"/>
      <c r="D389" s="44"/>
      <c r="F389" s="123">
        <v>388</v>
      </c>
      <c r="G389" s="415"/>
      <c r="H389" s="45"/>
      <c r="I389" s="44"/>
    </row>
    <row r="390" spans="1:9" ht="21" customHeight="1" x14ac:dyDescent="0.4">
      <c r="A390" s="123">
        <v>389</v>
      </c>
      <c r="B390" s="415"/>
      <c r="C390" s="45"/>
      <c r="D390" s="44"/>
      <c r="F390" s="123">
        <v>389</v>
      </c>
      <c r="G390" s="415"/>
      <c r="H390" s="45"/>
      <c r="I390" s="44"/>
    </row>
    <row r="391" spans="1:9" ht="21" customHeight="1" x14ac:dyDescent="0.4">
      <c r="A391" s="123">
        <v>390</v>
      </c>
      <c r="B391" s="415"/>
      <c r="C391" s="45"/>
      <c r="D391" s="44"/>
      <c r="F391" s="123">
        <v>390</v>
      </c>
      <c r="G391" s="415"/>
      <c r="H391" s="45"/>
      <c r="I391" s="44"/>
    </row>
    <row r="392" spans="1:9" ht="21" customHeight="1" x14ac:dyDescent="0.4">
      <c r="A392" s="123">
        <v>391</v>
      </c>
      <c r="B392" s="415"/>
      <c r="C392" s="45"/>
      <c r="D392" s="44"/>
      <c r="F392" s="123">
        <v>391</v>
      </c>
      <c r="G392" s="415"/>
      <c r="H392" s="45"/>
      <c r="I392" s="44"/>
    </row>
    <row r="393" spans="1:9" ht="21" customHeight="1" x14ac:dyDescent="0.4">
      <c r="A393" s="123">
        <v>392</v>
      </c>
      <c r="B393" s="415"/>
      <c r="C393" s="45"/>
      <c r="D393" s="44"/>
      <c r="F393" s="123">
        <v>392</v>
      </c>
      <c r="G393" s="415"/>
      <c r="H393" s="45"/>
      <c r="I393" s="44"/>
    </row>
    <row r="394" spans="1:9" ht="21" customHeight="1" x14ac:dyDescent="0.4">
      <c r="A394" s="123">
        <v>393</v>
      </c>
      <c r="B394" s="415"/>
      <c r="C394" s="45"/>
      <c r="D394" s="44"/>
      <c r="F394" s="123">
        <v>393</v>
      </c>
      <c r="G394" s="415"/>
      <c r="H394" s="45"/>
      <c r="I394" s="44"/>
    </row>
    <row r="395" spans="1:9" ht="21" customHeight="1" x14ac:dyDescent="0.4">
      <c r="A395" s="123">
        <v>394</v>
      </c>
      <c r="B395" s="415"/>
      <c r="C395" s="45"/>
      <c r="D395" s="44"/>
      <c r="F395" s="123">
        <v>394</v>
      </c>
      <c r="G395" s="415"/>
      <c r="H395" s="45"/>
      <c r="I395" s="44"/>
    </row>
    <row r="396" spans="1:9" ht="21" customHeight="1" x14ac:dyDescent="0.4">
      <c r="A396" s="123">
        <v>395</v>
      </c>
      <c r="B396" s="415"/>
      <c r="C396" s="45"/>
      <c r="D396" s="44"/>
      <c r="F396" s="123">
        <v>395</v>
      </c>
      <c r="G396" s="415"/>
      <c r="H396" s="45"/>
      <c r="I396" s="44"/>
    </row>
    <row r="397" spans="1:9" ht="21" customHeight="1" x14ac:dyDescent="0.4">
      <c r="A397" s="123">
        <v>396</v>
      </c>
      <c r="B397" s="415"/>
      <c r="C397" s="45"/>
      <c r="D397" s="44"/>
      <c r="F397" s="123">
        <v>396</v>
      </c>
      <c r="G397" s="415"/>
      <c r="H397" s="45"/>
      <c r="I397" s="44"/>
    </row>
    <row r="398" spans="1:9" ht="21" customHeight="1" x14ac:dyDescent="0.4">
      <c r="A398" s="123">
        <v>397</v>
      </c>
      <c r="B398" s="415"/>
      <c r="C398" s="45"/>
      <c r="D398" s="44"/>
      <c r="F398" s="123">
        <v>397</v>
      </c>
      <c r="G398" s="415"/>
      <c r="H398" s="45"/>
      <c r="I398" s="44"/>
    </row>
    <row r="399" spans="1:9" ht="21" customHeight="1" x14ac:dyDescent="0.4">
      <c r="A399" s="123">
        <v>398</v>
      </c>
      <c r="B399" s="415"/>
      <c r="C399" s="45"/>
      <c r="D399" s="44"/>
      <c r="F399" s="123">
        <v>398</v>
      </c>
      <c r="G399" s="415"/>
      <c r="H399" s="45"/>
      <c r="I399" s="44"/>
    </row>
    <row r="400" spans="1:9" ht="21" customHeight="1" x14ac:dyDescent="0.4">
      <c r="A400" s="123">
        <v>399</v>
      </c>
      <c r="B400" s="415"/>
      <c r="C400" s="45"/>
      <c r="D400" s="44"/>
      <c r="F400" s="123">
        <v>399</v>
      </c>
      <c r="G400" s="415"/>
      <c r="H400" s="45"/>
      <c r="I400" s="44"/>
    </row>
    <row r="401" spans="1:9" ht="21" customHeight="1" thickBot="1" x14ac:dyDescent="0.45">
      <c r="A401" s="124">
        <v>400</v>
      </c>
      <c r="B401" s="418"/>
      <c r="C401" s="372"/>
      <c r="D401" s="371"/>
      <c r="F401" s="124">
        <v>400</v>
      </c>
      <c r="G401" s="418"/>
      <c r="H401" s="372"/>
      <c r="I401" s="371"/>
    </row>
    <row r="402" spans="1:9" ht="21" customHeight="1" thickTop="1" x14ac:dyDescent="0.4">
      <c r="A402" s="125">
        <v>401</v>
      </c>
      <c r="B402" s="417"/>
      <c r="C402" s="368"/>
      <c r="D402" s="367"/>
      <c r="F402" s="125">
        <v>401</v>
      </c>
      <c r="G402" s="417"/>
      <c r="H402" s="368"/>
      <c r="I402" s="367"/>
    </row>
    <row r="403" spans="1:9" ht="21" customHeight="1" x14ac:dyDescent="0.4">
      <c r="A403" s="120">
        <v>402</v>
      </c>
      <c r="B403" s="415"/>
      <c r="C403" s="45"/>
      <c r="D403" s="44"/>
      <c r="F403" s="120">
        <v>402</v>
      </c>
      <c r="G403" s="415"/>
      <c r="H403" s="45"/>
      <c r="I403" s="44"/>
    </row>
    <row r="404" spans="1:9" ht="21" customHeight="1" x14ac:dyDescent="0.4">
      <c r="A404" s="120">
        <v>403</v>
      </c>
      <c r="B404" s="415"/>
      <c r="C404" s="45"/>
      <c r="D404" s="44"/>
      <c r="F404" s="120">
        <v>403</v>
      </c>
      <c r="G404" s="415"/>
      <c r="H404" s="45"/>
      <c r="I404" s="44"/>
    </row>
    <row r="405" spans="1:9" ht="21" customHeight="1" x14ac:dyDescent="0.4">
      <c r="A405" s="120">
        <v>404</v>
      </c>
      <c r="B405" s="415"/>
      <c r="C405" s="45"/>
      <c r="D405" s="44"/>
      <c r="F405" s="120">
        <v>404</v>
      </c>
      <c r="G405" s="415"/>
      <c r="H405" s="45"/>
      <c r="I405" s="44"/>
    </row>
    <row r="406" spans="1:9" ht="21" customHeight="1" x14ac:dyDescent="0.4">
      <c r="A406" s="120">
        <v>405</v>
      </c>
      <c r="B406" s="415"/>
      <c r="C406" s="45"/>
      <c r="D406" s="44"/>
      <c r="F406" s="120">
        <v>405</v>
      </c>
      <c r="G406" s="415"/>
      <c r="H406" s="45"/>
      <c r="I406" s="44"/>
    </row>
    <row r="407" spans="1:9" ht="21" customHeight="1" x14ac:dyDescent="0.4">
      <c r="A407" s="120">
        <v>406</v>
      </c>
      <c r="B407" s="415"/>
      <c r="C407" s="45"/>
      <c r="D407" s="44"/>
      <c r="F407" s="120">
        <v>406</v>
      </c>
      <c r="G407" s="415"/>
      <c r="H407" s="45"/>
      <c r="I407" s="44"/>
    </row>
    <row r="408" spans="1:9" ht="21" customHeight="1" x14ac:dyDescent="0.4">
      <c r="A408" s="120">
        <v>407</v>
      </c>
      <c r="B408" s="415"/>
      <c r="C408" s="45"/>
      <c r="D408" s="44"/>
      <c r="F408" s="120">
        <v>407</v>
      </c>
      <c r="G408" s="415"/>
      <c r="H408" s="45"/>
      <c r="I408" s="44"/>
    </row>
    <row r="409" spans="1:9" ht="21" customHeight="1" x14ac:dyDescent="0.4">
      <c r="A409" s="120">
        <v>408</v>
      </c>
      <c r="B409" s="415"/>
      <c r="C409" s="45"/>
      <c r="D409" s="44"/>
      <c r="F409" s="120">
        <v>408</v>
      </c>
      <c r="G409" s="415"/>
      <c r="H409" s="45"/>
      <c r="I409" s="44"/>
    </row>
    <row r="410" spans="1:9" ht="21" customHeight="1" x14ac:dyDescent="0.4">
      <c r="A410" s="120">
        <v>409</v>
      </c>
      <c r="B410" s="415"/>
      <c r="C410" s="45"/>
      <c r="D410" s="44"/>
      <c r="F410" s="120">
        <v>409</v>
      </c>
      <c r="G410" s="415"/>
      <c r="H410" s="45"/>
      <c r="I410" s="44"/>
    </row>
    <row r="411" spans="1:9" ht="21" customHeight="1" x14ac:dyDescent="0.4">
      <c r="A411" s="120">
        <v>410</v>
      </c>
      <c r="B411" s="415"/>
      <c r="C411" s="45"/>
      <c r="D411" s="44"/>
      <c r="F411" s="120">
        <v>410</v>
      </c>
      <c r="G411" s="415"/>
      <c r="H411" s="45"/>
      <c r="I411" s="44"/>
    </row>
    <row r="412" spans="1:9" ht="21" customHeight="1" x14ac:dyDescent="0.4">
      <c r="A412" s="120">
        <v>411</v>
      </c>
      <c r="B412" s="415"/>
      <c r="C412" s="45"/>
      <c r="D412" s="44"/>
      <c r="F412" s="120">
        <v>411</v>
      </c>
      <c r="G412" s="415"/>
      <c r="H412" s="45"/>
      <c r="I412" s="44"/>
    </row>
    <row r="413" spans="1:9" ht="21" customHeight="1" x14ac:dyDescent="0.4">
      <c r="A413" s="120">
        <v>412</v>
      </c>
      <c r="B413" s="415"/>
      <c r="C413" s="45"/>
      <c r="D413" s="44"/>
      <c r="F413" s="120">
        <v>412</v>
      </c>
      <c r="G413" s="415"/>
      <c r="H413" s="45"/>
      <c r="I413" s="44"/>
    </row>
    <row r="414" spans="1:9" ht="21" customHeight="1" x14ac:dyDescent="0.4">
      <c r="A414" s="120">
        <v>413</v>
      </c>
      <c r="B414" s="415"/>
      <c r="C414" s="45"/>
      <c r="D414" s="44"/>
      <c r="F414" s="120">
        <v>413</v>
      </c>
      <c r="G414" s="415"/>
      <c r="H414" s="45"/>
      <c r="I414" s="44"/>
    </row>
    <row r="415" spans="1:9" ht="21" customHeight="1" x14ac:dyDescent="0.4">
      <c r="A415" s="120">
        <v>414</v>
      </c>
      <c r="B415" s="415"/>
      <c r="C415" s="45"/>
      <c r="D415" s="44"/>
      <c r="F415" s="120">
        <v>414</v>
      </c>
      <c r="G415" s="415"/>
      <c r="H415" s="45"/>
      <c r="I415" s="44"/>
    </row>
    <row r="416" spans="1:9" ht="21" customHeight="1" x14ac:dyDescent="0.4">
      <c r="A416" s="120">
        <v>415</v>
      </c>
      <c r="B416" s="415"/>
      <c r="C416" s="45"/>
      <c r="D416" s="44"/>
      <c r="F416" s="120">
        <v>415</v>
      </c>
      <c r="G416" s="415"/>
      <c r="H416" s="45"/>
      <c r="I416" s="44"/>
    </row>
    <row r="417" spans="1:9" ht="21" customHeight="1" x14ac:dyDescent="0.4">
      <c r="A417" s="120">
        <v>416</v>
      </c>
      <c r="B417" s="415"/>
      <c r="C417" s="45"/>
      <c r="D417" s="44"/>
      <c r="F417" s="120">
        <v>416</v>
      </c>
      <c r="G417" s="415"/>
      <c r="H417" s="45"/>
      <c r="I417" s="44"/>
    </row>
    <row r="418" spans="1:9" ht="21" customHeight="1" x14ac:dyDescent="0.4">
      <c r="A418" s="120">
        <v>417</v>
      </c>
      <c r="B418" s="415"/>
      <c r="C418" s="45"/>
      <c r="D418" s="44"/>
      <c r="F418" s="120">
        <v>417</v>
      </c>
      <c r="G418" s="415"/>
      <c r="H418" s="45"/>
      <c r="I418" s="44"/>
    </row>
    <row r="419" spans="1:9" ht="21" customHeight="1" x14ac:dyDescent="0.4">
      <c r="A419" s="120">
        <v>418</v>
      </c>
      <c r="B419" s="415"/>
      <c r="C419" s="45"/>
      <c r="D419" s="44"/>
      <c r="F419" s="120">
        <v>418</v>
      </c>
      <c r="G419" s="415"/>
      <c r="H419" s="45"/>
      <c r="I419" s="44"/>
    </row>
    <row r="420" spans="1:9" ht="21" customHeight="1" x14ac:dyDescent="0.4">
      <c r="A420" s="120">
        <v>419</v>
      </c>
      <c r="B420" s="415"/>
      <c r="C420" s="45"/>
      <c r="D420" s="44"/>
      <c r="F420" s="120">
        <v>419</v>
      </c>
      <c r="G420" s="415"/>
      <c r="H420" s="45"/>
      <c r="I420" s="44"/>
    </row>
    <row r="421" spans="1:9" ht="21" customHeight="1" x14ac:dyDescent="0.4">
      <c r="A421" s="120">
        <v>420</v>
      </c>
      <c r="B421" s="415"/>
      <c r="C421" s="45"/>
      <c r="D421" s="44"/>
      <c r="F421" s="120">
        <v>420</v>
      </c>
      <c r="G421" s="415"/>
      <c r="H421" s="45"/>
      <c r="I421" s="44"/>
    </row>
    <row r="422" spans="1:9" ht="21" customHeight="1" x14ac:dyDescent="0.4">
      <c r="A422" s="120">
        <v>421</v>
      </c>
      <c r="B422" s="415"/>
      <c r="C422" s="45"/>
      <c r="D422" s="44"/>
      <c r="F422" s="120">
        <v>421</v>
      </c>
      <c r="G422" s="415"/>
      <c r="H422" s="45"/>
      <c r="I422" s="44"/>
    </row>
    <row r="423" spans="1:9" ht="21" customHeight="1" x14ac:dyDescent="0.4">
      <c r="A423" s="120">
        <v>422</v>
      </c>
      <c r="B423" s="415"/>
      <c r="C423" s="45"/>
      <c r="D423" s="44"/>
      <c r="F423" s="120">
        <v>422</v>
      </c>
      <c r="G423" s="415"/>
      <c r="H423" s="45"/>
      <c r="I423" s="44"/>
    </row>
    <row r="424" spans="1:9" ht="21" customHeight="1" x14ac:dyDescent="0.4">
      <c r="A424" s="120">
        <v>423</v>
      </c>
      <c r="B424" s="415"/>
      <c r="C424" s="45"/>
      <c r="D424" s="44"/>
      <c r="F424" s="120">
        <v>423</v>
      </c>
      <c r="G424" s="415"/>
      <c r="H424" s="45"/>
      <c r="I424" s="44"/>
    </row>
    <row r="425" spans="1:9" ht="21" customHeight="1" x14ac:dyDescent="0.4">
      <c r="A425" s="120">
        <v>424</v>
      </c>
      <c r="B425" s="415"/>
      <c r="C425" s="45"/>
      <c r="D425" s="44"/>
      <c r="F425" s="120">
        <v>424</v>
      </c>
      <c r="G425" s="415"/>
      <c r="H425" s="45"/>
      <c r="I425" s="44"/>
    </row>
    <row r="426" spans="1:9" ht="21" customHeight="1" thickBot="1" x14ac:dyDescent="0.45">
      <c r="A426" s="121">
        <v>425</v>
      </c>
      <c r="B426" s="416"/>
      <c r="C426" s="370"/>
      <c r="D426" s="369"/>
      <c r="F426" s="121">
        <v>425</v>
      </c>
      <c r="G426" s="416"/>
      <c r="H426" s="370"/>
      <c r="I426" s="369"/>
    </row>
    <row r="427" spans="1:9" ht="21" customHeight="1" x14ac:dyDescent="0.4">
      <c r="A427" s="122">
        <v>426</v>
      </c>
      <c r="B427" s="417"/>
      <c r="C427" s="368"/>
      <c r="D427" s="367"/>
      <c r="F427" s="122">
        <v>426</v>
      </c>
      <c r="G427" s="417"/>
      <c r="H427" s="368"/>
      <c r="I427" s="367"/>
    </row>
    <row r="428" spans="1:9" ht="21" customHeight="1" x14ac:dyDescent="0.4">
      <c r="A428" s="123">
        <v>427</v>
      </c>
      <c r="B428" s="415"/>
      <c r="C428" s="45"/>
      <c r="D428" s="44"/>
      <c r="F428" s="123">
        <v>427</v>
      </c>
      <c r="G428" s="415"/>
      <c r="H428" s="45"/>
      <c r="I428" s="44"/>
    </row>
    <row r="429" spans="1:9" ht="21" customHeight="1" x14ac:dyDescent="0.4">
      <c r="A429" s="123">
        <v>428</v>
      </c>
      <c r="B429" s="415"/>
      <c r="C429" s="45"/>
      <c r="D429" s="44"/>
      <c r="F429" s="123">
        <v>428</v>
      </c>
      <c r="G429" s="415"/>
      <c r="H429" s="45"/>
      <c r="I429" s="44"/>
    </row>
    <row r="430" spans="1:9" ht="21" customHeight="1" x14ac:dyDescent="0.4">
      <c r="A430" s="123">
        <v>429</v>
      </c>
      <c r="B430" s="415"/>
      <c r="C430" s="45"/>
      <c r="D430" s="44"/>
      <c r="F430" s="123">
        <v>429</v>
      </c>
      <c r="G430" s="415"/>
      <c r="H430" s="45"/>
      <c r="I430" s="44"/>
    </row>
    <row r="431" spans="1:9" ht="21" customHeight="1" x14ac:dyDescent="0.4">
      <c r="A431" s="123">
        <v>430</v>
      </c>
      <c r="B431" s="415"/>
      <c r="C431" s="45"/>
      <c r="D431" s="44"/>
      <c r="F431" s="123">
        <v>430</v>
      </c>
      <c r="G431" s="415"/>
      <c r="H431" s="45"/>
      <c r="I431" s="44"/>
    </row>
    <row r="432" spans="1:9" ht="21" customHeight="1" x14ac:dyDescent="0.4">
      <c r="A432" s="123">
        <v>431</v>
      </c>
      <c r="B432" s="415"/>
      <c r="C432" s="45"/>
      <c r="D432" s="44"/>
      <c r="F432" s="123">
        <v>431</v>
      </c>
      <c r="G432" s="415"/>
      <c r="H432" s="45"/>
      <c r="I432" s="44"/>
    </row>
    <row r="433" spans="1:9" ht="21" customHeight="1" x14ac:dyDescent="0.4">
      <c r="A433" s="123">
        <v>432</v>
      </c>
      <c r="B433" s="415"/>
      <c r="C433" s="45"/>
      <c r="D433" s="44"/>
      <c r="F433" s="123">
        <v>432</v>
      </c>
      <c r="G433" s="415"/>
      <c r="H433" s="45"/>
      <c r="I433" s="44"/>
    </row>
    <row r="434" spans="1:9" ht="21" customHeight="1" x14ac:dyDescent="0.4">
      <c r="A434" s="123">
        <v>433</v>
      </c>
      <c r="B434" s="415"/>
      <c r="C434" s="45"/>
      <c r="D434" s="44"/>
      <c r="F434" s="123">
        <v>433</v>
      </c>
      <c r="G434" s="415"/>
      <c r="H434" s="45"/>
      <c r="I434" s="44"/>
    </row>
    <row r="435" spans="1:9" ht="21" customHeight="1" x14ac:dyDescent="0.4">
      <c r="A435" s="123">
        <v>434</v>
      </c>
      <c r="B435" s="415"/>
      <c r="C435" s="45"/>
      <c r="D435" s="44"/>
      <c r="F435" s="123">
        <v>434</v>
      </c>
      <c r="G435" s="415"/>
      <c r="H435" s="45"/>
      <c r="I435" s="44"/>
    </row>
    <row r="436" spans="1:9" ht="21" customHeight="1" x14ac:dyDescent="0.4">
      <c r="A436" s="123">
        <v>435</v>
      </c>
      <c r="B436" s="415"/>
      <c r="C436" s="45"/>
      <c r="D436" s="44"/>
      <c r="F436" s="123">
        <v>435</v>
      </c>
      <c r="G436" s="415"/>
      <c r="H436" s="45"/>
      <c r="I436" s="44"/>
    </row>
    <row r="437" spans="1:9" ht="21" customHeight="1" x14ac:dyDescent="0.4">
      <c r="A437" s="123">
        <v>436</v>
      </c>
      <c r="B437" s="415"/>
      <c r="C437" s="45"/>
      <c r="D437" s="44"/>
      <c r="F437" s="123">
        <v>436</v>
      </c>
      <c r="G437" s="415"/>
      <c r="H437" s="45"/>
      <c r="I437" s="44"/>
    </row>
    <row r="438" spans="1:9" ht="21" customHeight="1" x14ac:dyDescent="0.4">
      <c r="A438" s="123">
        <v>437</v>
      </c>
      <c r="B438" s="415"/>
      <c r="C438" s="45"/>
      <c r="D438" s="44"/>
      <c r="F438" s="123">
        <v>437</v>
      </c>
      <c r="G438" s="415"/>
      <c r="H438" s="45"/>
      <c r="I438" s="44"/>
    </row>
    <row r="439" spans="1:9" ht="21" customHeight="1" x14ac:dyDescent="0.4">
      <c r="A439" s="123">
        <v>438</v>
      </c>
      <c r="B439" s="415"/>
      <c r="C439" s="45"/>
      <c r="D439" s="44"/>
      <c r="F439" s="123">
        <v>438</v>
      </c>
      <c r="G439" s="415"/>
      <c r="H439" s="45"/>
      <c r="I439" s="44"/>
    </row>
    <row r="440" spans="1:9" ht="21" customHeight="1" x14ac:dyDescent="0.4">
      <c r="A440" s="123">
        <v>439</v>
      </c>
      <c r="B440" s="415"/>
      <c r="C440" s="45"/>
      <c r="D440" s="44"/>
      <c r="F440" s="123">
        <v>439</v>
      </c>
      <c r="G440" s="415"/>
      <c r="H440" s="45"/>
      <c r="I440" s="44"/>
    </row>
    <row r="441" spans="1:9" ht="21" customHeight="1" x14ac:dyDescent="0.4">
      <c r="A441" s="123">
        <v>440</v>
      </c>
      <c r="B441" s="415"/>
      <c r="C441" s="45"/>
      <c r="D441" s="44"/>
      <c r="F441" s="123">
        <v>440</v>
      </c>
      <c r="G441" s="415"/>
      <c r="H441" s="45"/>
      <c r="I441" s="44"/>
    </row>
    <row r="442" spans="1:9" ht="21" customHeight="1" x14ac:dyDescent="0.4">
      <c r="A442" s="123">
        <v>441</v>
      </c>
      <c r="B442" s="415"/>
      <c r="C442" s="45"/>
      <c r="D442" s="44"/>
      <c r="F442" s="123">
        <v>441</v>
      </c>
      <c r="G442" s="415"/>
      <c r="H442" s="45"/>
      <c r="I442" s="44"/>
    </row>
    <row r="443" spans="1:9" ht="21" customHeight="1" x14ac:dyDescent="0.4">
      <c r="A443" s="123">
        <v>442</v>
      </c>
      <c r="B443" s="415"/>
      <c r="C443" s="45"/>
      <c r="D443" s="44"/>
      <c r="F443" s="123">
        <v>442</v>
      </c>
      <c r="G443" s="415"/>
      <c r="H443" s="45"/>
      <c r="I443" s="44"/>
    </row>
    <row r="444" spans="1:9" ht="21" customHeight="1" x14ac:dyDescent="0.4">
      <c r="A444" s="123">
        <v>443</v>
      </c>
      <c r="B444" s="415"/>
      <c r="C444" s="45"/>
      <c r="D444" s="44"/>
      <c r="F444" s="123">
        <v>443</v>
      </c>
      <c r="G444" s="415"/>
      <c r="H444" s="45"/>
      <c r="I444" s="44"/>
    </row>
    <row r="445" spans="1:9" ht="21" customHeight="1" x14ac:dyDescent="0.4">
      <c r="A445" s="123">
        <v>444</v>
      </c>
      <c r="B445" s="415"/>
      <c r="C445" s="45"/>
      <c r="D445" s="44"/>
      <c r="F445" s="123">
        <v>444</v>
      </c>
      <c r="G445" s="415"/>
      <c r="H445" s="45"/>
      <c r="I445" s="44"/>
    </row>
    <row r="446" spans="1:9" ht="21" customHeight="1" x14ac:dyDescent="0.4">
      <c r="A446" s="123">
        <v>445</v>
      </c>
      <c r="B446" s="415"/>
      <c r="C446" s="45"/>
      <c r="D446" s="44"/>
      <c r="F446" s="123">
        <v>445</v>
      </c>
      <c r="G446" s="415"/>
      <c r="H446" s="45"/>
      <c r="I446" s="44"/>
    </row>
    <row r="447" spans="1:9" ht="21" customHeight="1" x14ac:dyDescent="0.4">
      <c r="A447" s="123">
        <v>446</v>
      </c>
      <c r="B447" s="415"/>
      <c r="C447" s="45"/>
      <c r="D447" s="44"/>
      <c r="F447" s="123">
        <v>446</v>
      </c>
      <c r="G447" s="415"/>
      <c r="H447" s="45"/>
      <c r="I447" s="44"/>
    </row>
    <row r="448" spans="1:9" ht="21" customHeight="1" x14ac:dyDescent="0.4">
      <c r="A448" s="123">
        <v>447</v>
      </c>
      <c r="B448" s="415"/>
      <c r="C448" s="45"/>
      <c r="D448" s="44"/>
      <c r="F448" s="123">
        <v>447</v>
      </c>
      <c r="G448" s="415"/>
      <c r="H448" s="45"/>
      <c r="I448" s="44"/>
    </row>
    <row r="449" spans="1:9" ht="21" customHeight="1" x14ac:dyDescent="0.4">
      <c r="A449" s="123">
        <v>448</v>
      </c>
      <c r="B449" s="415"/>
      <c r="C449" s="45"/>
      <c r="D449" s="44"/>
      <c r="F449" s="123">
        <v>448</v>
      </c>
      <c r="G449" s="415"/>
      <c r="H449" s="45"/>
      <c r="I449" s="44"/>
    </row>
    <row r="450" spans="1:9" ht="21" customHeight="1" x14ac:dyDescent="0.4">
      <c r="A450" s="123">
        <v>449</v>
      </c>
      <c r="B450" s="415"/>
      <c r="C450" s="45"/>
      <c r="D450" s="44"/>
      <c r="F450" s="123">
        <v>449</v>
      </c>
      <c r="G450" s="415"/>
      <c r="H450" s="45"/>
      <c r="I450" s="44"/>
    </row>
    <row r="451" spans="1:9" ht="21" customHeight="1" thickBot="1" x14ac:dyDescent="0.45">
      <c r="A451" s="124">
        <v>450</v>
      </c>
      <c r="B451" s="418"/>
      <c r="C451" s="372"/>
      <c r="D451" s="371"/>
      <c r="F451" s="124">
        <v>450</v>
      </c>
      <c r="G451" s="418"/>
      <c r="H451" s="372"/>
      <c r="I451" s="371"/>
    </row>
    <row r="452" spans="1:9" ht="21" customHeight="1" thickTop="1" x14ac:dyDescent="0.4">
      <c r="A452" s="125">
        <v>451</v>
      </c>
      <c r="B452" s="417"/>
      <c r="C452" s="368"/>
      <c r="D452" s="367"/>
      <c r="F452" s="125">
        <v>451</v>
      </c>
      <c r="G452" s="417"/>
      <c r="H452" s="368"/>
      <c r="I452" s="367"/>
    </row>
    <row r="453" spans="1:9" ht="21" customHeight="1" x14ac:dyDescent="0.4">
      <c r="A453" s="120">
        <v>452</v>
      </c>
      <c r="B453" s="415"/>
      <c r="C453" s="45"/>
      <c r="D453" s="44"/>
      <c r="F453" s="120">
        <v>452</v>
      </c>
      <c r="G453" s="415"/>
      <c r="H453" s="45"/>
      <c r="I453" s="44"/>
    </row>
    <row r="454" spans="1:9" ht="21" customHeight="1" x14ac:dyDescent="0.4">
      <c r="A454" s="120">
        <v>453</v>
      </c>
      <c r="B454" s="415"/>
      <c r="C454" s="45"/>
      <c r="D454" s="44"/>
      <c r="F454" s="120">
        <v>453</v>
      </c>
      <c r="G454" s="415"/>
      <c r="H454" s="45"/>
      <c r="I454" s="44"/>
    </row>
    <row r="455" spans="1:9" ht="21" customHeight="1" x14ac:dyDescent="0.4">
      <c r="A455" s="120">
        <v>454</v>
      </c>
      <c r="B455" s="415"/>
      <c r="C455" s="45"/>
      <c r="D455" s="44"/>
      <c r="F455" s="120">
        <v>454</v>
      </c>
      <c r="G455" s="415"/>
      <c r="H455" s="45"/>
      <c r="I455" s="44"/>
    </row>
    <row r="456" spans="1:9" ht="21" customHeight="1" x14ac:dyDescent="0.4">
      <c r="A456" s="120">
        <v>455</v>
      </c>
      <c r="B456" s="415"/>
      <c r="C456" s="45"/>
      <c r="D456" s="44"/>
      <c r="F456" s="120">
        <v>455</v>
      </c>
      <c r="G456" s="415"/>
      <c r="H456" s="45"/>
      <c r="I456" s="44"/>
    </row>
    <row r="457" spans="1:9" ht="21" customHeight="1" x14ac:dyDescent="0.4">
      <c r="A457" s="120">
        <v>456</v>
      </c>
      <c r="B457" s="415"/>
      <c r="C457" s="45"/>
      <c r="D457" s="44"/>
      <c r="F457" s="120">
        <v>456</v>
      </c>
      <c r="G457" s="415"/>
      <c r="H457" s="45"/>
      <c r="I457" s="44"/>
    </row>
    <row r="458" spans="1:9" ht="21" customHeight="1" x14ac:dyDescent="0.4">
      <c r="A458" s="120">
        <v>457</v>
      </c>
      <c r="B458" s="415"/>
      <c r="C458" s="45"/>
      <c r="D458" s="44"/>
      <c r="F458" s="120">
        <v>457</v>
      </c>
      <c r="G458" s="415"/>
      <c r="H458" s="45"/>
      <c r="I458" s="44"/>
    </row>
    <row r="459" spans="1:9" ht="21" customHeight="1" x14ac:dyDescent="0.4">
      <c r="A459" s="120">
        <v>458</v>
      </c>
      <c r="B459" s="415"/>
      <c r="C459" s="45"/>
      <c r="D459" s="44"/>
      <c r="F459" s="120">
        <v>458</v>
      </c>
      <c r="G459" s="415"/>
      <c r="H459" s="45"/>
      <c r="I459" s="44"/>
    </row>
    <row r="460" spans="1:9" ht="21" customHeight="1" x14ac:dyDescent="0.4">
      <c r="A460" s="120">
        <v>459</v>
      </c>
      <c r="B460" s="415"/>
      <c r="C460" s="45"/>
      <c r="D460" s="44"/>
      <c r="F460" s="120">
        <v>459</v>
      </c>
      <c r="G460" s="415"/>
      <c r="H460" s="45"/>
      <c r="I460" s="44"/>
    </row>
    <row r="461" spans="1:9" ht="21" customHeight="1" x14ac:dyDescent="0.4">
      <c r="A461" s="120">
        <v>460</v>
      </c>
      <c r="B461" s="415"/>
      <c r="C461" s="45"/>
      <c r="D461" s="44"/>
      <c r="F461" s="120">
        <v>460</v>
      </c>
      <c r="G461" s="415"/>
      <c r="H461" s="45"/>
      <c r="I461" s="44"/>
    </row>
    <row r="462" spans="1:9" ht="21" customHeight="1" x14ac:dyDescent="0.4">
      <c r="A462" s="120">
        <v>461</v>
      </c>
      <c r="B462" s="415"/>
      <c r="C462" s="45"/>
      <c r="D462" s="44"/>
      <c r="F462" s="120">
        <v>461</v>
      </c>
      <c r="G462" s="415"/>
      <c r="H462" s="45"/>
      <c r="I462" s="44"/>
    </row>
    <row r="463" spans="1:9" ht="21" customHeight="1" x14ac:dyDescent="0.4">
      <c r="A463" s="120">
        <v>462</v>
      </c>
      <c r="B463" s="415"/>
      <c r="C463" s="45"/>
      <c r="D463" s="44"/>
      <c r="F463" s="120">
        <v>462</v>
      </c>
      <c r="G463" s="415"/>
      <c r="H463" s="45"/>
      <c r="I463" s="44"/>
    </row>
    <row r="464" spans="1:9" ht="21" customHeight="1" x14ac:dyDescent="0.4">
      <c r="A464" s="120">
        <v>463</v>
      </c>
      <c r="B464" s="415"/>
      <c r="C464" s="45"/>
      <c r="D464" s="44"/>
      <c r="F464" s="120">
        <v>463</v>
      </c>
      <c r="G464" s="415"/>
      <c r="H464" s="45"/>
      <c r="I464" s="44"/>
    </row>
    <row r="465" spans="1:9" ht="21" customHeight="1" x14ac:dyDescent="0.4">
      <c r="A465" s="120">
        <v>464</v>
      </c>
      <c r="B465" s="415"/>
      <c r="C465" s="45"/>
      <c r="D465" s="44"/>
      <c r="F465" s="120">
        <v>464</v>
      </c>
      <c r="G465" s="415"/>
      <c r="H465" s="45"/>
      <c r="I465" s="44"/>
    </row>
    <row r="466" spans="1:9" ht="21" customHeight="1" x14ac:dyDescent="0.4">
      <c r="A466" s="120">
        <v>465</v>
      </c>
      <c r="B466" s="415"/>
      <c r="C466" s="45"/>
      <c r="D466" s="44"/>
      <c r="F466" s="120">
        <v>465</v>
      </c>
      <c r="G466" s="415"/>
      <c r="H466" s="45"/>
      <c r="I466" s="44"/>
    </row>
    <row r="467" spans="1:9" ht="21" customHeight="1" x14ac:dyDescent="0.4">
      <c r="A467" s="120">
        <v>466</v>
      </c>
      <c r="B467" s="415"/>
      <c r="C467" s="45"/>
      <c r="D467" s="44"/>
      <c r="F467" s="120">
        <v>466</v>
      </c>
      <c r="G467" s="415"/>
      <c r="H467" s="45"/>
      <c r="I467" s="44"/>
    </row>
    <row r="468" spans="1:9" ht="21" customHeight="1" x14ac:dyDescent="0.4">
      <c r="A468" s="120">
        <v>467</v>
      </c>
      <c r="B468" s="415"/>
      <c r="C468" s="45"/>
      <c r="D468" s="44"/>
      <c r="F468" s="120">
        <v>467</v>
      </c>
      <c r="G468" s="415"/>
      <c r="H468" s="45"/>
      <c r="I468" s="44"/>
    </row>
    <row r="469" spans="1:9" ht="21" customHeight="1" x14ac:dyDescent="0.4">
      <c r="A469" s="120">
        <v>468</v>
      </c>
      <c r="B469" s="415"/>
      <c r="C469" s="45"/>
      <c r="D469" s="44"/>
      <c r="F469" s="120">
        <v>468</v>
      </c>
      <c r="G469" s="415"/>
      <c r="H469" s="45"/>
      <c r="I469" s="44"/>
    </row>
    <row r="470" spans="1:9" ht="21" customHeight="1" x14ac:dyDescent="0.4">
      <c r="A470" s="120">
        <v>469</v>
      </c>
      <c r="B470" s="415"/>
      <c r="C470" s="45"/>
      <c r="D470" s="44"/>
      <c r="F470" s="120">
        <v>469</v>
      </c>
      <c r="G470" s="415"/>
      <c r="H470" s="45"/>
      <c r="I470" s="44"/>
    </row>
    <row r="471" spans="1:9" ht="21" customHeight="1" x14ac:dyDescent="0.4">
      <c r="A471" s="120">
        <v>470</v>
      </c>
      <c r="B471" s="415"/>
      <c r="C471" s="45"/>
      <c r="D471" s="44"/>
      <c r="F471" s="120">
        <v>470</v>
      </c>
      <c r="G471" s="415"/>
      <c r="H471" s="45"/>
      <c r="I471" s="44"/>
    </row>
    <row r="472" spans="1:9" ht="21" customHeight="1" x14ac:dyDescent="0.4">
      <c r="A472" s="120">
        <v>471</v>
      </c>
      <c r="B472" s="415"/>
      <c r="C472" s="45"/>
      <c r="D472" s="44"/>
      <c r="F472" s="120">
        <v>471</v>
      </c>
      <c r="G472" s="415"/>
      <c r="H472" s="45"/>
      <c r="I472" s="44"/>
    </row>
    <row r="473" spans="1:9" ht="21" customHeight="1" x14ac:dyDescent="0.4">
      <c r="A473" s="120">
        <v>472</v>
      </c>
      <c r="B473" s="415"/>
      <c r="C473" s="45"/>
      <c r="D473" s="44"/>
      <c r="F473" s="120">
        <v>472</v>
      </c>
      <c r="G473" s="415"/>
      <c r="H473" s="45"/>
      <c r="I473" s="44"/>
    </row>
    <row r="474" spans="1:9" ht="21" customHeight="1" x14ac:dyDescent="0.4">
      <c r="A474" s="120">
        <v>473</v>
      </c>
      <c r="B474" s="415"/>
      <c r="C474" s="45"/>
      <c r="D474" s="44"/>
      <c r="F474" s="120">
        <v>473</v>
      </c>
      <c r="G474" s="415"/>
      <c r="H474" s="45"/>
      <c r="I474" s="44"/>
    </row>
    <row r="475" spans="1:9" ht="21" customHeight="1" x14ac:dyDescent="0.4">
      <c r="A475" s="120">
        <v>474</v>
      </c>
      <c r="B475" s="415"/>
      <c r="C475" s="45"/>
      <c r="D475" s="44"/>
      <c r="F475" s="120">
        <v>474</v>
      </c>
      <c r="G475" s="415"/>
      <c r="H475" s="45"/>
      <c r="I475" s="44"/>
    </row>
    <row r="476" spans="1:9" ht="21" customHeight="1" thickBot="1" x14ac:dyDescent="0.45">
      <c r="A476" s="121">
        <v>475</v>
      </c>
      <c r="B476" s="416"/>
      <c r="C476" s="370"/>
      <c r="D476" s="369"/>
      <c r="F476" s="121">
        <v>475</v>
      </c>
      <c r="G476" s="416"/>
      <c r="H476" s="370"/>
      <c r="I476" s="369"/>
    </row>
    <row r="477" spans="1:9" ht="21" customHeight="1" x14ac:dyDescent="0.4">
      <c r="A477" s="122">
        <v>476</v>
      </c>
      <c r="B477" s="417"/>
      <c r="C477" s="368"/>
      <c r="D477" s="367"/>
      <c r="F477" s="122">
        <v>476</v>
      </c>
      <c r="G477" s="417"/>
      <c r="H477" s="368"/>
      <c r="I477" s="367"/>
    </row>
    <row r="478" spans="1:9" ht="21" customHeight="1" x14ac:dyDescent="0.4">
      <c r="A478" s="123">
        <v>477</v>
      </c>
      <c r="B478" s="415"/>
      <c r="C478" s="45"/>
      <c r="D478" s="44"/>
      <c r="F478" s="123">
        <v>477</v>
      </c>
      <c r="G478" s="415"/>
      <c r="H478" s="45"/>
      <c r="I478" s="44"/>
    </row>
    <row r="479" spans="1:9" ht="21" customHeight="1" x14ac:dyDescent="0.4">
      <c r="A479" s="123">
        <v>478</v>
      </c>
      <c r="B479" s="415"/>
      <c r="C479" s="45"/>
      <c r="D479" s="44"/>
      <c r="F479" s="123">
        <v>478</v>
      </c>
      <c r="G479" s="415"/>
      <c r="H479" s="45"/>
      <c r="I479" s="44"/>
    </row>
    <row r="480" spans="1:9" ht="21" customHeight="1" x14ac:dyDescent="0.4">
      <c r="A480" s="123">
        <v>479</v>
      </c>
      <c r="B480" s="415"/>
      <c r="C480" s="45"/>
      <c r="D480" s="44"/>
      <c r="F480" s="123">
        <v>479</v>
      </c>
      <c r="G480" s="415"/>
      <c r="H480" s="45"/>
      <c r="I480" s="44"/>
    </row>
    <row r="481" spans="1:9" ht="21" customHeight="1" x14ac:dyDescent="0.4">
      <c r="A481" s="123">
        <v>480</v>
      </c>
      <c r="B481" s="415"/>
      <c r="C481" s="45"/>
      <c r="D481" s="44"/>
      <c r="F481" s="123">
        <v>480</v>
      </c>
      <c r="G481" s="415"/>
      <c r="H481" s="45"/>
      <c r="I481" s="44"/>
    </row>
    <row r="482" spans="1:9" ht="21" customHeight="1" x14ac:dyDescent="0.4">
      <c r="A482" s="123">
        <v>481</v>
      </c>
      <c r="B482" s="415"/>
      <c r="C482" s="45"/>
      <c r="D482" s="44"/>
      <c r="F482" s="123">
        <v>481</v>
      </c>
      <c r="G482" s="415"/>
      <c r="H482" s="45"/>
      <c r="I482" s="44"/>
    </row>
    <row r="483" spans="1:9" ht="21" customHeight="1" x14ac:dyDescent="0.4">
      <c r="A483" s="123">
        <v>482</v>
      </c>
      <c r="B483" s="415"/>
      <c r="C483" s="45"/>
      <c r="D483" s="44"/>
      <c r="F483" s="123">
        <v>482</v>
      </c>
      <c r="G483" s="415"/>
      <c r="H483" s="45"/>
      <c r="I483" s="44"/>
    </row>
    <row r="484" spans="1:9" ht="21" customHeight="1" x14ac:dyDescent="0.4">
      <c r="A484" s="123">
        <v>483</v>
      </c>
      <c r="B484" s="415"/>
      <c r="C484" s="45"/>
      <c r="D484" s="44"/>
      <c r="F484" s="123">
        <v>483</v>
      </c>
      <c r="G484" s="415"/>
      <c r="H484" s="45"/>
      <c r="I484" s="44"/>
    </row>
    <row r="485" spans="1:9" ht="21" customHeight="1" x14ac:dyDescent="0.4">
      <c r="A485" s="123">
        <v>484</v>
      </c>
      <c r="B485" s="415"/>
      <c r="C485" s="45"/>
      <c r="D485" s="44"/>
      <c r="F485" s="123">
        <v>484</v>
      </c>
      <c r="G485" s="415"/>
      <c r="H485" s="45"/>
      <c r="I485" s="44"/>
    </row>
    <row r="486" spans="1:9" ht="21" customHeight="1" x14ac:dyDescent="0.4">
      <c r="A486" s="123">
        <v>485</v>
      </c>
      <c r="B486" s="415"/>
      <c r="C486" s="45"/>
      <c r="D486" s="44"/>
      <c r="F486" s="123">
        <v>485</v>
      </c>
      <c r="G486" s="415"/>
      <c r="H486" s="45"/>
      <c r="I486" s="44"/>
    </row>
    <row r="487" spans="1:9" ht="21" customHeight="1" x14ac:dyDescent="0.4">
      <c r="A487" s="123">
        <v>486</v>
      </c>
      <c r="B487" s="415"/>
      <c r="C487" s="45"/>
      <c r="D487" s="44"/>
      <c r="F487" s="123">
        <v>486</v>
      </c>
      <c r="G487" s="415"/>
      <c r="H487" s="45"/>
      <c r="I487" s="44"/>
    </row>
    <row r="488" spans="1:9" ht="21" customHeight="1" x14ac:dyDescent="0.4">
      <c r="A488" s="123">
        <v>487</v>
      </c>
      <c r="B488" s="415"/>
      <c r="C488" s="45"/>
      <c r="D488" s="44"/>
      <c r="F488" s="123">
        <v>487</v>
      </c>
      <c r="G488" s="415"/>
      <c r="H488" s="45"/>
      <c r="I488" s="44"/>
    </row>
    <row r="489" spans="1:9" ht="21" customHeight="1" x14ac:dyDescent="0.4">
      <c r="A489" s="123">
        <v>488</v>
      </c>
      <c r="B489" s="415"/>
      <c r="C489" s="45"/>
      <c r="D489" s="44"/>
      <c r="F489" s="123">
        <v>488</v>
      </c>
      <c r="G489" s="415"/>
      <c r="H489" s="45"/>
      <c r="I489" s="44"/>
    </row>
    <row r="490" spans="1:9" ht="21" customHeight="1" x14ac:dyDescent="0.4">
      <c r="A490" s="123">
        <v>489</v>
      </c>
      <c r="B490" s="415"/>
      <c r="C490" s="45"/>
      <c r="D490" s="44"/>
      <c r="F490" s="123">
        <v>489</v>
      </c>
      <c r="G490" s="415"/>
      <c r="H490" s="45"/>
      <c r="I490" s="44"/>
    </row>
    <row r="491" spans="1:9" ht="21" customHeight="1" x14ac:dyDescent="0.4">
      <c r="A491" s="123">
        <v>490</v>
      </c>
      <c r="B491" s="415"/>
      <c r="C491" s="45"/>
      <c r="D491" s="44"/>
      <c r="F491" s="123">
        <v>490</v>
      </c>
      <c r="G491" s="415"/>
      <c r="H491" s="45"/>
      <c r="I491" s="44"/>
    </row>
    <row r="492" spans="1:9" ht="21" customHeight="1" x14ac:dyDescent="0.4">
      <c r="A492" s="123">
        <v>491</v>
      </c>
      <c r="B492" s="415"/>
      <c r="C492" s="45"/>
      <c r="D492" s="44"/>
      <c r="F492" s="123">
        <v>491</v>
      </c>
      <c r="G492" s="415"/>
      <c r="H492" s="45"/>
      <c r="I492" s="44"/>
    </row>
    <row r="493" spans="1:9" ht="21" customHeight="1" x14ac:dyDescent="0.4">
      <c r="A493" s="123">
        <v>492</v>
      </c>
      <c r="B493" s="415"/>
      <c r="C493" s="45"/>
      <c r="D493" s="44"/>
      <c r="F493" s="123">
        <v>492</v>
      </c>
      <c r="G493" s="415"/>
      <c r="H493" s="45"/>
      <c r="I493" s="44"/>
    </row>
    <row r="494" spans="1:9" ht="21" customHeight="1" x14ac:dyDescent="0.4">
      <c r="A494" s="123">
        <v>493</v>
      </c>
      <c r="B494" s="415"/>
      <c r="C494" s="45"/>
      <c r="D494" s="44"/>
      <c r="F494" s="123">
        <v>493</v>
      </c>
      <c r="G494" s="415"/>
      <c r="H494" s="45"/>
      <c r="I494" s="44"/>
    </row>
    <row r="495" spans="1:9" ht="21" customHeight="1" x14ac:dyDescent="0.4">
      <c r="A495" s="123">
        <v>494</v>
      </c>
      <c r="B495" s="415"/>
      <c r="C495" s="45"/>
      <c r="D495" s="44"/>
      <c r="F495" s="123">
        <v>494</v>
      </c>
      <c r="G495" s="415"/>
      <c r="H495" s="45"/>
      <c r="I495" s="44"/>
    </row>
    <row r="496" spans="1:9" ht="21" customHeight="1" x14ac:dyDescent="0.4">
      <c r="A496" s="123">
        <v>495</v>
      </c>
      <c r="B496" s="415"/>
      <c r="C496" s="45"/>
      <c r="D496" s="44"/>
      <c r="F496" s="123">
        <v>495</v>
      </c>
      <c r="G496" s="415"/>
      <c r="H496" s="45"/>
      <c r="I496" s="44"/>
    </row>
    <row r="497" spans="1:9" ht="21" customHeight="1" x14ac:dyDescent="0.4">
      <c r="A497" s="123">
        <v>496</v>
      </c>
      <c r="B497" s="415"/>
      <c r="C497" s="45"/>
      <c r="D497" s="44"/>
      <c r="F497" s="123">
        <v>496</v>
      </c>
      <c r="G497" s="415"/>
      <c r="H497" s="45"/>
      <c r="I497" s="44"/>
    </row>
    <row r="498" spans="1:9" ht="21" customHeight="1" x14ac:dyDescent="0.4">
      <c r="A498" s="123">
        <v>497</v>
      </c>
      <c r="B498" s="415"/>
      <c r="C498" s="45"/>
      <c r="D498" s="44"/>
      <c r="F498" s="123">
        <v>497</v>
      </c>
      <c r="G498" s="415"/>
      <c r="H498" s="45"/>
      <c r="I498" s="44"/>
    </row>
    <row r="499" spans="1:9" ht="21" customHeight="1" x14ac:dyDescent="0.4">
      <c r="A499" s="123">
        <v>498</v>
      </c>
      <c r="B499" s="415"/>
      <c r="C499" s="45"/>
      <c r="D499" s="44"/>
      <c r="F499" s="123">
        <v>498</v>
      </c>
      <c r="G499" s="415"/>
      <c r="H499" s="45"/>
      <c r="I499" s="44"/>
    </row>
    <row r="500" spans="1:9" ht="21" customHeight="1" x14ac:dyDescent="0.4">
      <c r="A500" s="123">
        <v>499</v>
      </c>
      <c r="B500" s="415"/>
      <c r="C500" s="45"/>
      <c r="D500" s="44"/>
      <c r="F500" s="123">
        <v>499</v>
      </c>
      <c r="G500" s="415"/>
      <c r="H500" s="45"/>
      <c r="I500" s="44"/>
    </row>
    <row r="501" spans="1:9" ht="21" customHeight="1" thickBot="1" x14ac:dyDescent="0.45">
      <c r="A501" s="124">
        <v>500</v>
      </c>
      <c r="B501" s="418"/>
      <c r="C501" s="372"/>
      <c r="D501" s="371"/>
      <c r="F501" s="124">
        <v>500</v>
      </c>
      <c r="G501" s="418"/>
      <c r="H501" s="372"/>
      <c r="I501" s="371"/>
    </row>
    <row r="502"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1 I3:I501"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1" max="12" man="1"/>
    <brk id="151" max="12" man="1"/>
    <brk id="201" max="12" man="1"/>
    <brk id="251" max="12" man="1"/>
    <brk id="301" max="12" man="1"/>
    <brk id="351" max="12" man="1"/>
    <brk id="401" max="12" man="1"/>
    <brk id="451"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1734</v>
      </c>
      <c r="B1" s="580"/>
      <c r="D1" s="255" t="s">
        <v>1728</v>
      </c>
      <c r="E1" s="255"/>
      <c r="F1" s="255"/>
      <c r="G1" s="255"/>
      <c r="H1" s="255"/>
      <c r="I1" s="255"/>
      <c r="J1" s="255"/>
      <c r="K1" s="255"/>
      <c r="L1" s="255"/>
      <c r="M1" s="255"/>
      <c r="N1" s="255"/>
      <c r="O1" s="255"/>
      <c r="P1" s="505" t="s">
        <v>1727</v>
      </c>
      <c r="Q1" s="505"/>
      <c r="R1" s="505" t="str">
        <f>IF(I2="","",(VLOOKUP(I2,②学校番号一覧表!A:G,7,0)))</f>
        <v/>
      </c>
      <c r="S1" s="505"/>
      <c r="T1" s="505"/>
      <c r="U1" s="505"/>
    </row>
    <row r="2" spans="1:21" ht="30" customHeight="1" thickBot="1" x14ac:dyDescent="0.45">
      <c r="A2" s="581"/>
      <c r="B2" s="582"/>
      <c r="D2" s="420" t="s">
        <v>13</v>
      </c>
      <c r="E2" s="433"/>
      <c r="F2" s="566" t="s">
        <v>46</v>
      </c>
      <c r="G2" s="566"/>
      <c r="H2" s="11" t="s">
        <v>21</v>
      </c>
      <c r="I2" s="583"/>
      <c r="J2" s="584"/>
      <c r="K2" s="420" t="s">
        <v>20</v>
      </c>
      <c r="L2" s="433"/>
      <c r="M2" s="557" t="s">
        <v>511</v>
      </c>
      <c r="N2" s="558"/>
      <c r="O2" s="559"/>
      <c r="P2" s="535" t="s">
        <v>12</v>
      </c>
      <c r="Q2" s="585"/>
      <c r="R2" s="260">
        <v>10</v>
      </c>
      <c r="S2" s="254" t="s">
        <v>11</v>
      </c>
      <c r="T2" s="14">
        <v>1</v>
      </c>
      <c r="U2" s="15" t="s">
        <v>10</v>
      </c>
    </row>
    <row r="3" spans="1:21" ht="30" customHeight="1" x14ac:dyDescent="0.4">
      <c r="A3" s="79" t="s">
        <v>38</v>
      </c>
      <c r="B3" s="79" t="s">
        <v>39</v>
      </c>
      <c r="D3" s="420" t="s">
        <v>9</v>
      </c>
      <c r="E3" s="433"/>
      <c r="F3" s="505" t="str">
        <f>IF(I2="","",(VLOOKUP(I2,②学校番号一覧表!A:D,4,0)))</f>
        <v/>
      </c>
      <c r="G3" s="505"/>
      <c r="H3" s="11"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20" t="s">
        <v>1357</v>
      </c>
      <c r="G5" s="421"/>
      <c r="H5" s="433"/>
      <c r="I5" s="420" t="s">
        <v>7</v>
      </c>
      <c r="J5" s="421"/>
      <c r="K5" s="421"/>
      <c r="L5" s="162" t="s">
        <v>67</v>
      </c>
      <c r="M5" s="106" t="s">
        <v>510</v>
      </c>
      <c r="N5" s="421" t="s">
        <v>1357</v>
      </c>
      <c r="O5" s="421"/>
      <c r="P5" s="421"/>
      <c r="Q5" s="421"/>
      <c r="R5" s="433"/>
      <c r="S5" s="420" t="s">
        <v>7</v>
      </c>
      <c r="T5" s="421"/>
      <c r="U5" s="433"/>
    </row>
    <row r="6" spans="1:21" ht="23.45" customHeight="1" x14ac:dyDescent="0.4">
      <c r="A6" s="37"/>
      <c r="B6" s="38"/>
      <c r="D6" s="94">
        <v>1</v>
      </c>
      <c r="E6" s="93">
        <f>A6</f>
        <v>0</v>
      </c>
      <c r="F6" s="519" t="str">
        <f>IF(A6="","",(VLOOKUP(A6,⑥児童生徒名簿表!B:C,2,0)))</f>
        <v/>
      </c>
      <c r="G6" s="495"/>
      <c r="H6" s="496"/>
      <c r="I6" s="26" t="s">
        <v>6</v>
      </c>
      <c r="J6" s="23" t="s">
        <v>5</v>
      </c>
      <c r="K6" s="373" t="str">
        <f>IF(A6="","",(VLOOKUP(A6,⑥児童生徒名簿表!B:D,3,0)))&amp;""</f>
        <v/>
      </c>
      <c r="L6" s="94">
        <v>26</v>
      </c>
      <c r="M6" s="94">
        <f>B6</f>
        <v>0</v>
      </c>
      <c r="N6" s="495" t="str">
        <f>IF(B6="","",(VLOOKUP(B6,⑥児童生徒名簿表!B:C,2,0)))</f>
        <v/>
      </c>
      <c r="O6" s="495"/>
      <c r="P6" s="495"/>
      <c r="Q6" s="495"/>
      <c r="R6" s="496"/>
      <c r="S6" s="26" t="s">
        <v>6</v>
      </c>
      <c r="T6" s="23" t="s">
        <v>5</v>
      </c>
      <c r="U6" s="24" t="str">
        <f>IF(B6="","",(VLOOKUP(B6,⑥児童生徒名簿表!B:D,3,0)))&amp;""</f>
        <v/>
      </c>
    </row>
    <row r="7" spans="1:21" ht="23.45" customHeight="1" x14ac:dyDescent="0.4">
      <c r="A7" s="37"/>
      <c r="B7" s="38"/>
      <c r="D7" s="94">
        <v>2</v>
      </c>
      <c r="E7" s="93">
        <f t="shared" ref="E7:E30" si="0">A7</f>
        <v>0</v>
      </c>
      <c r="F7" s="519" t="str">
        <f>IF(A7="","",(VLOOKUP(A7,⑥児童生徒名簿表!B:C,2,0)))</f>
        <v/>
      </c>
      <c r="G7" s="495"/>
      <c r="H7" s="496"/>
      <c r="I7" s="26" t="s">
        <v>6</v>
      </c>
      <c r="J7" s="23" t="s">
        <v>5</v>
      </c>
      <c r="K7" s="373" t="str">
        <f>IF(A7="","",(VLOOKUP(A7,⑥児童生徒名簿表!B:D,3,0)))&amp;""</f>
        <v/>
      </c>
      <c r="L7" s="94">
        <v>27</v>
      </c>
      <c r="M7" s="94">
        <f t="shared" ref="M7:M30" si="1">B7</f>
        <v>0</v>
      </c>
      <c r="N7" s="495" t="str">
        <f>IF(B7="","",(VLOOKUP(B7,⑥児童生徒名簿表!B:C,2,0)))</f>
        <v/>
      </c>
      <c r="O7" s="495"/>
      <c r="P7" s="495"/>
      <c r="Q7" s="495"/>
      <c r="R7" s="496"/>
      <c r="S7" s="26" t="s">
        <v>6</v>
      </c>
      <c r="T7" s="23" t="s">
        <v>5</v>
      </c>
      <c r="U7" s="24" t="str">
        <f>IF(B7="","",(VLOOKUP(B7,⑥児童生徒名簿表!B:D,3,0)))&amp;""</f>
        <v/>
      </c>
    </row>
    <row r="8" spans="1:21" ht="23.45" customHeight="1" x14ac:dyDescent="0.4">
      <c r="A8" s="37"/>
      <c r="B8" s="38"/>
      <c r="D8" s="94">
        <v>3</v>
      </c>
      <c r="E8" s="93">
        <f t="shared" si="0"/>
        <v>0</v>
      </c>
      <c r="F8" s="519" t="str">
        <f>IF(A8="","",(VLOOKUP(A8,⑥児童生徒名簿表!B:C,2,0)))</f>
        <v/>
      </c>
      <c r="G8" s="495"/>
      <c r="H8" s="496"/>
      <c r="I8" s="26" t="s">
        <v>6</v>
      </c>
      <c r="J8" s="23" t="s">
        <v>5</v>
      </c>
      <c r="K8" s="373" t="str">
        <f>IF(A8="","",(VLOOKUP(A8,⑥児童生徒名簿表!B:D,3,0)))&amp;""</f>
        <v/>
      </c>
      <c r="L8" s="94">
        <v>28</v>
      </c>
      <c r="M8" s="94">
        <f t="shared" si="1"/>
        <v>0</v>
      </c>
      <c r="N8" s="495" t="str">
        <f>IF(B8="","",(VLOOKUP(B8,⑥児童生徒名簿表!B:C,2,0)))</f>
        <v/>
      </c>
      <c r="O8" s="495"/>
      <c r="P8" s="495"/>
      <c r="Q8" s="495"/>
      <c r="R8" s="496"/>
      <c r="S8" s="26" t="s">
        <v>6</v>
      </c>
      <c r="T8" s="23" t="s">
        <v>5</v>
      </c>
      <c r="U8" s="24" t="str">
        <f>IF(B8="","",(VLOOKUP(B8,⑥児童生徒名簿表!B:D,3,0)))&amp;""</f>
        <v/>
      </c>
    </row>
    <row r="9" spans="1:21" ht="23.45" customHeight="1" x14ac:dyDescent="0.4">
      <c r="A9" s="37"/>
      <c r="B9" s="38"/>
      <c r="D9" s="94">
        <v>4</v>
      </c>
      <c r="E9" s="93">
        <f t="shared" si="0"/>
        <v>0</v>
      </c>
      <c r="F9" s="519" t="str">
        <f>IF(A9="","",(VLOOKUP(A9,⑥児童生徒名簿表!B:C,2,0)))</f>
        <v/>
      </c>
      <c r="G9" s="495"/>
      <c r="H9" s="496"/>
      <c r="I9" s="26" t="s">
        <v>6</v>
      </c>
      <c r="J9" s="23" t="s">
        <v>5</v>
      </c>
      <c r="K9" s="373" t="str">
        <f>IF(A9="","",(VLOOKUP(A9,⑥児童生徒名簿表!B:D,3,0)))&amp;""</f>
        <v/>
      </c>
      <c r="L9" s="94">
        <v>29</v>
      </c>
      <c r="M9" s="94">
        <f t="shared" si="1"/>
        <v>0</v>
      </c>
      <c r="N9" s="495" t="str">
        <f>IF(B9="","",(VLOOKUP(B9,⑥児童生徒名簿表!B:C,2,0)))</f>
        <v/>
      </c>
      <c r="O9" s="495"/>
      <c r="P9" s="495"/>
      <c r="Q9" s="495"/>
      <c r="R9" s="496"/>
      <c r="S9" s="26" t="s">
        <v>6</v>
      </c>
      <c r="T9" s="23" t="s">
        <v>5</v>
      </c>
      <c r="U9" s="24" t="str">
        <f>IF(B9="","",(VLOOKUP(B9,⑥児童生徒名簿表!B:D,3,0)))&amp;""</f>
        <v/>
      </c>
    </row>
    <row r="10" spans="1:21" ht="23.45" customHeight="1" x14ac:dyDescent="0.4">
      <c r="A10" s="37"/>
      <c r="B10" s="38"/>
      <c r="D10" s="94">
        <v>5</v>
      </c>
      <c r="E10" s="93">
        <f t="shared" si="0"/>
        <v>0</v>
      </c>
      <c r="F10" s="519" t="str">
        <f>IF(A10="","",(VLOOKUP(A10,⑥児童生徒名簿表!B:C,2,0)))</f>
        <v/>
      </c>
      <c r="G10" s="495"/>
      <c r="H10" s="496"/>
      <c r="I10" s="26" t="s">
        <v>6</v>
      </c>
      <c r="J10" s="23" t="s">
        <v>5</v>
      </c>
      <c r="K10" s="373" t="str">
        <f>IF(A10="","",(VLOOKUP(A10,⑥児童生徒名簿表!B:D,3,0)))&amp;""</f>
        <v/>
      </c>
      <c r="L10" s="94">
        <v>30</v>
      </c>
      <c r="M10" s="94">
        <f t="shared" si="1"/>
        <v>0</v>
      </c>
      <c r="N10" s="495" t="str">
        <f>IF(B10="","",(VLOOKUP(B10,⑥児童生徒名簿表!B:C,2,0)))</f>
        <v/>
      </c>
      <c r="O10" s="495"/>
      <c r="P10" s="495"/>
      <c r="Q10" s="495"/>
      <c r="R10" s="496"/>
      <c r="S10" s="26" t="s">
        <v>6</v>
      </c>
      <c r="T10" s="23" t="s">
        <v>5</v>
      </c>
      <c r="U10" s="24" t="str">
        <f>IF(B10="","",(VLOOKUP(B10,⑥児童生徒名簿表!B:D,3,0)))&amp;""</f>
        <v/>
      </c>
    </row>
    <row r="11" spans="1:21" ht="23.45" customHeight="1" x14ac:dyDescent="0.4">
      <c r="A11" s="37"/>
      <c r="B11" s="38"/>
      <c r="D11" s="94">
        <v>6</v>
      </c>
      <c r="E11" s="93">
        <f t="shared" si="0"/>
        <v>0</v>
      </c>
      <c r="F11" s="519" t="str">
        <f>IF(A11="","",(VLOOKUP(A11,⑥児童生徒名簿表!B:C,2,0)))</f>
        <v/>
      </c>
      <c r="G11" s="495"/>
      <c r="H11" s="496"/>
      <c r="I11" s="26" t="s">
        <v>6</v>
      </c>
      <c r="J11" s="23" t="s">
        <v>5</v>
      </c>
      <c r="K11" s="373" t="str">
        <f>IF(A11="","",(VLOOKUP(A11,⑥児童生徒名簿表!B:D,3,0)))&amp;""</f>
        <v/>
      </c>
      <c r="L11" s="94">
        <v>31</v>
      </c>
      <c r="M11" s="94">
        <f t="shared" si="1"/>
        <v>0</v>
      </c>
      <c r="N11" s="495" t="str">
        <f>IF(B11="","",(VLOOKUP(B11,⑥児童生徒名簿表!B:C,2,0)))</f>
        <v/>
      </c>
      <c r="O11" s="495"/>
      <c r="P11" s="495"/>
      <c r="Q11" s="495"/>
      <c r="R11" s="496"/>
      <c r="S11" s="26" t="s">
        <v>6</v>
      </c>
      <c r="T11" s="23" t="s">
        <v>5</v>
      </c>
      <c r="U11" s="24" t="str">
        <f>IF(B11="","",(VLOOKUP(B11,⑥児童生徒名簿表!B:D,3,0)))&amp;""</f>
        <v/>
      </c>
    </row>
    <row r="12" spans="1:21" ht="23.45" customHeight="1" x14ac:dyDescent="0.4">
      <c r="A12" s="37"/>
      <c r="B12" s="38"/>
      <c r="D12" s="94">
        <v>7</v>
      </c>
      <c r="E12" s="93">
        <f t="shared" si="0"/>
        <v>0</v>
      </c>
      <c r="F12" s="519" t="str">
        <f>IF(A12="","",(VLOOKUP(A12,⑥児童生徒名簿表!B:C,2,0)))</f>
        <v/>
      </c>
      <c r="G12" s="495"/>
      <c r="H12" s="496"/>
      <c r="I12" s="26" t="s">
        <v>6</v>
      </c>
      <c r="J12" s="23" t="s">
        <v>5</v>
      </c>
      <c r="K12" s="373" t="str">
        <f>IF(A12="","",(VLOOKUP(A12,⑥児童生徒名簿表!B:D,3,0)))&amp;""</f>
        <v/>
      </c>
      <c r="L12" s="94">
        <v>32</v>
      </c>
      <c r="M12" s="94">
        <f t="shared" si="1"/>
        <v>0</v>
      </c>
      <c r="N12" s="495" t="str">
        <f>IF(B12="","",(VLOOKUP(B12,⑥児童生徒名簿表!B:C,2,0)))</f>
        <v/>
      </c>
      <c r="O12" s="495"/>
      <c r="P12" s="495"/>
      <c r="Q12" s="495"/>
      <c r="R12" s="496"/>
      <c r="S12" s="26" t="s">
        <v>6</v>
      </c>
      <c r="T12" s="23" t="s">
        <v>5</v>
      </c>
      <c r="U12" s="24" t="str">
        <f>IF(B12="","",(VLOOKUP(B12,⑥児童生徒名簿表!B:D,3,0)))&amp;""</f>
        <v/>
      </c>
    </row>
    <row r="13" spans="1:21" ht="23.45" customHeight="1" x14ac:dyDescent="0.4">
      <c r="A13" s="37"/>
      <c r="B13" s="38"/>
      <c r="D13" s="94">
        <v>8</v>
      </c>
      <c r="E13" s="93">
        <f t="shared" si="0"/>
        <v>0</v>
      </c>
      <c r="F13" s="519" t="str">
        <f>IF(A13="","",(VLOOKUP(A13,⑥児童生徒名簿表!B:C,2,0)))</f>
        <v/>
      </c>
      <c r="G13" s="495"/>
      <c r="H13" s="496"/>
      <c r="I13" s="26" t="s">
        <v>6</v>
      </c>
      <c r="J13" s="23" t="s">
        <v>5</v>
      </c>
      <c r="K13" s="373" t="str">
        <f>IF(A13="","",(VLOOKUP(A13,⑥児童生徒名簿表!B:D,3,0)))&amp;""</f>
        <v/>
      </c>
      <c r="L13" s="94">
        <v>33</v>
      </c>
      <c r="M13" s="94">
        <f t="shared" si="1"/>
        <v>0</v>
      </c>
      <c r="N13" s="495" t="str">
        <f>IF(B13="","",(VLOOKUP(B13,⑥児童生徒名簿表!B:C,2,0)))</f>
        <v/>
      </c>
      <c r="O13" s="495"/>
      <c r="P13" s="495"/>
      <c r="Q13" s="495"/>
      <c r="R13" s="496"/>
      <c r="S13" s="26" t="s">
        <v>6</v>
      </c>
      <c r="T13" s="23" t="s">
        <v>5</v>
      </c>
      <c r="U13" s="24" t="str">
        <f>IF(B13="","",(VLOOKUP(B13,⑥児童生徒名簿表!B:D,3,0)))&amp;""</f>
        <v/>
      </c>
    </row>
    <row r="14" spans="1:21" ht="23.45" customHeight="1" x14ac:dyDescent="0.4">
      <c r="A14" s="37"/>
      <c r="B14" s="38"/>
      <c r="D14" s="94">
        <v>9</v>
      </c>
      <c r="E14" s="93">
        <f t="shared" si="0"/>
        <v>0</v>
      </c>
      <c r="F14" s="519" t="str">
        <f>IF(A14="","",(VLOOKUP(A14,⑥児童生徒名簿表!B:C,2,0)))</f>
        <v/>
      </c>
      <c r="G14" s="495"/>
      <c r="H14" s="496"/>
      <c r="I14" s="26" t="s">
        <v>6</v>
      </c>
      <c r="J14" s="23" t="s">
        <v>5</v>
      </c>
      <c r="K14" s="373" t="str">
        <f>IF(A14="","",(VLOOKUP(A14,⑥児童生徒名簿表!B:D,3,0)))&amp;""</f>
        <v/>
      </c>
      <c r="L14" s="94">
        <v>34</v>
      </c>
      <c r="M14" s="94">
        <f t="shared" si="1"/>
        <v>0</v>
      </c>
      <c r="N14" s="495" t="str">
        <f>IF(B14="","",(VLOOKUP(B14,⑥児童生徒名簿表!B:C,2,0)))</f>
        <v/>
      </c>
      <c r="O14" s="495"/>
      <c r="P14" s="495"/>
      <c r="Q14" s="495"/>
      <c r="R14" s="496"/>
      <c r="S14" s="26" t="s">
        <v>6</v>
      </c>
      <c r="T14" s="23" t="s">
        <v>5</v>
      </c>
      <c r="U14" s="24" t="str">
        <f>IF(B14="","",(VLOOKUP(B14,⑥児童生徒名簿表!B:D,3,0)))&amp;""</f>
        <v/>
      </c>
    </row>
    <row r="15" spans="1:21" ht="23.45" customHeight="1" x14ac:dyDescent="0.4">
      <c r="A15" s="37"/>
      <c r="B15" s="38"/>
      <c r="D15" s="94">
        <v>10</v>
      </c>
      <c r="E15" s="93">
        <f t="shared" si="0"/>
        <v>0</v>
      </c>
      <c r="F15" s="519" t="str">
        <f>IF(A15="","",(VLOOKUP(A15,⑥児童生徒名簿表!B:C,2,0)))</f>
        <v/>
      </c>
      <c r="G15" s="495"/>
      <c r="H15" s="496"/>
      <c r="I15" s="26" t="s">
        <v>6</v>
      </c>
      <c r="J15" s="23" t="s">
        <v>5</v>
      </c>
      <c r="K15" s="373" t="str">
        <f>IF(A15="","",(VLOOKUP(A15,⑥児童生徒名簿表!B:D,3,0)))&amp;""</f>
        <v/>
      </c>
      <c r="L15" s="94">
        <v>35</v>
      </c>
      <c r="M15" s="94">
        <f t="shared" si="1"/>
        <v>0</v>
      </c>
      <c r="N15" s="495" t="str">
        <f>IF(B15="","",(VLOOKUP(B15,⑥児童生徒名簿表!B:C,2,0)))</f>
        <v/>
      </c>
      <c r="O15" s="495"/>
      <c r="P15" s="495"/>
      <c r="Q15" s="495"/>
      <c r="R15" s="496"/>
      <c r="S15" s="26" t="s">
        <v>6</v>
      </c>
      <c r="T15" s="23" t="s">
        <v>5</v>
      </c>
      <c r="U15" s="24" t="str">
        <f>IF(B15="","",(VLOOKUP(B15,⑥児童生徒名簿表!B:D,3,0)))&amp;""</f>
        <v/>
      </c>
    </row>
    <row r="16" spans="1:21" ht="23.45" customHeight="1" x14ac:dyDescent="0.4">
      <c r="A16" s="37"/>
      <c r="B16" s="38"/>
      <c r="D16" s="94">
        <v>11</v>
      </c>
      <c r="E16" s="93">
        <f t="shared" si="0"/>
        <v>0</v>
      </c>
      <c r="F16" s="519" t="str">
        <f>IF(A16="","",(VLOOKUP(A16,⑥児童生徒名簿表!B:C,2,0)))</f>
        <v/>
      </c>
      <c r="G16" s="495"/>
      <c r="H16" s="496"/>
      <c r="I16" s="26" t="s">
        <v>6</v>
      </c>
      <c r="J16" s="23" t="s">
        <v>5</v>
      </c>
      <c r="K16" s="373" t="str">
        <f>IF(A16="","",(VLOOKUP(A16,⑥児童生徒名簿表!B:D,3,0)))&amp;""</f>
        <v/>
      </c>
      <c r="L16" s="94">
        <v>36</v>
      </c>
      <c r="M16" s="94">
        <f t="shared" si="1"/>
        <v>0</v>
      </c>
      <c r="N16" s="495" t="str">
        <f>IF(B16="","",(VLOOKUP(B16,⑥児童生徒名簿表!B:C,2,0)))</f>
        <v/>
      </c>
      <c r="O16" s="495"/>
      <c r="P16" s="495"/>
      <c r="Q16" s="495"/>
      <c r="R16" s="496"/>
      <c r="S16" s="26" t="s">
        <v>6</v>
      </c>
      <c r="T16" s="23" t="s">
        <v>5</v>
      </c>
      <c r="U16" s="24" t="str">
        <f>IF(B16="","",(VLOOKUP(B16,⑥児童生徒名簿表!B:D,3,0)))&amp;""</f>
        <v/>
      </c>
    </row>
    <row r="17" spans="1:21" ht="23.45" customHeight="1" x14ac:dyDescent="0.4">
      <c r="A17" s="37"/>
      <c r="B17" s="38"/>
      <c r="D17" s="94">
        <v>12</v>
      </c>
      <c r="E17" s="93">
        <f t="shared" si="0"/>
        <v>0</v>
      </c>
      <c r="F17" s="519" t="str">
        <f>IF(A17="","",(VLOOKUP(A17,⑥児童生徒名簿表!B:C,2,0)))</f>
        <v/>
      </c>
      <c r="G17" s="495"/>
      <c r="H17" s="496"/>
      <c r="I17" s="26" t="s">
        <v>6</v>
      </c>
      <c r="J17" s="23" t="s">
        <v>5</v>
      </c>
      <c r="K17" s="373" t="str">
        <f>IF(A17="","",(VLOOKUP(A17,⑥児童生徒名簿表!B:D,3,0)))&amp;""</f>
        <v/>
      </c>
      <c r="L17" s="94">
        <v>37</v>
      </c>
      <c r="M17" s="94">
        <f t="shared" si="1"/>
        <v>0</v>
      </c>
      <c r="N17" s="495" t="str">
        <f>IF(B17="","",(VLOOKUP(B17,⑥児童生徒名簿表!B:C,2,0)))</f>
        <v/>
      </c>
      <c r="O17" s="495"/>
      <c r="P17" s="495"/>
      <c r="Q17" s="495"/>
      <c r="R17" s="496"/>
      <c r="S17" s="26" t="s">
        <v>6</v>
      </c>
      <c r="T17" s="23" t="s">
        <v>5</v>
      </c>
      <c r="U17" s="24" t="str">
        <f>IF(B17="","",(VLOOKUP(B17,⑥児童生徒名簿表!B:D,3,0)))&amp;""</f>
        <v/>
      </c>
    </row>
    <row r="18" spans="1:21" ht="23.45" customHeight="1" x14ac:dyDescent="0.4">
      <c r="A18" s="37"/>
      <c r="B18" s="38"/>
      <c r="D18" s="94">
        <v>13</v>
      </c>
      <c r="E18" s="93">
        <f t="shared" si="0"/>
        <v>0</v>
      </c>
      <c r="F18" s="519" t="str">
        <f>IF(A18="","",(VLOOKUP(A18,⑥児童生徒名簿表!B:C,2,0)))</f>
        <v/>
      </c>
      <c r="G18" s="495"/>
      <c r="H18" s="496"/>
      <c r="I18" s="26" t="s">
        <v>6</v>
      </c>
      <c r="J18" s="23" t="s">
        <v>5</v>
      </c>
      <c r="K18" s="373" t="str">
        <f>IF(A18="","",(VLOOKUP(A18,⑥児童生徒名簿表!B:D,3,0)))&amp;""</f>
        <v/>
      </c>
      <c r="L18" s="94">
        <v>38</v>
      </c>
      <c r="M18" s="94">
        <f t="shared" si="1"/>
        <v>0</v>
      </c>
      <c r="N18" s="495" t="str">
        <f>IF(B18="","",(VLOOKUP(B18,⑥児童生徒名簿表!B:C,2,0)))</f>
        <v/>
      </c>
      <c r="O18" s="495"/>
      <c r="P18" s="495"/>
      <c r="Q18" s="495"/>
      <c r="R18" s="496"/>
      <c r="S18" s="26" t="s">
        <v>6</v>
      </c>
      <c r="T18" s="23" t="s">
        <v>5</v>
      </c>
      <c r="U18" s="24" t="str">
        <f>IF(B18="","",(VLOOKUP(B18,⑥児童生徒名簿表!B:D,3,0)))&amp;""</f>
        <v/>
      </c>
    </row>
    <row r="19" spans="1:21" ht="23.45" customHeight="1" x14ac:dyDescent="0.4">
      <c r="A19" s="37"/>
      <c r="B19" s="38"/>
      <c r="D19" s="94">
        <v>14</v>
      </c>
      <c r="E19" s="93">
        <f t="shared" si="0"/>
        <v>0</v>
      </c>
      <c r="F19" s="519" t="str">
        <f>IF(A19="","",(VLOOKUP(A19,⑥児童生徒名簿表!B:C,2,0)))</f>
        <v/>
      </c>
      <c r="G19" s="495"/>
      <c r="H19" s="496"/>
      <c r="I19" s="26" t="s">
        <v>6</v>
      </c>
      <c r="J19" s="23" t="s">
        <v>5</v>
      </c>
      <c r="K19" s="373" t="str">
        <f>IF(A19="","",(VLOOKUP(A19,⑥児童生徒名簿表!B:D,3,0)))&amp;""</f>
        <v/>
      </c>
      <c r="L19" s="94">
        <v>39</v>
      </c>
      <c r="M19" s="94">
        <f t="shared" si="1"/>
        <v>0</v>
      </c>
      <c r="N19" s="495" t="str">
        <f>IF(B19="","",(VLOOKUP(B19,⑥児童生徒名簿表!B:C,2,0)))</f>
        <v/>
      </c>
      <c r="O19" s="495"/>
      <c r="P19" s="495"/>
      <c r="Q19" s="495"/>
      <c r="R19" s="496"/>
      <c r="S19" s="26" t="s">
        <v>6</v>
      </c>
      <c r="T19" s="23" t="s">
        <v>5</v>
      </c>
      <c r="U19" s="24" t="str">
        <f>IF(B19="","",(VLOOKUP(B19,⑥児童生徒名簿表!B:D,3,0)))&amp;""</f>
        <v/>
      </c>
    </row>
    <row r="20" spans="1:21" ht="23.45" customHeight="1" x14ac:dyDescent="0.4">
      <c r="A20" s="37"/>
      <c r="B20" s="38"/>
      <c r="D20" s="94">
        <v>15</v>
      </c>
      <c r="E20" s="93">
        <f t="shared" si="0"/>
        <v>0</v>
      </c>
      <c r="F20" s="519" t="str">
        <f>IF(A20="","",(VLOOKUP(A20,⑥児童生徒名簿表!B:C,2,0)))</f>
        <v/>
      </c>
      <c r="G20" s="495"/>
      <c r="H20" s="496"/>
      <c r="I20" s="26" t="s">
        <v>6</v>
      </c>
      <c r="J20" s="23" t="s">
        <v>5</v>
      </c>
      <c r="K20" s="373" t="str">
        <f>IF(A20="","",(VLOOKUP(A20,⑥児童生徒名簿表!B:D,3,0)))&amp;""</f>
        <v/>
      </c>
      <c r="L20" s="94">
        <v>40</v>
      </c>
      <c r="M20" s="94">
        <f t="shared" si="1"/>
        <v>0</v>
      </c>
      <c r="N20" s="495" t="str">
        <f>IF(B20="","",(VLOOKUP(B20,⑥児童生徒名簿表!B:C,2,0)))</f>
        <v/>
      </c>
      <c r="O20" s="495"/>
      <c r="P20" s="495"/>
      <c r="Q20" s="495"/>
      <c r="R20" s="496"/>
      <c r="S20" s="26" t="s">
        <v>6</v>
      </c>
      <c r="T20" s="23" t="s">
        <v>5</v>
      </c>
      <c r="U20" s="24" t="str">
        <f>IF(B20="","",(VLOOKUP(B20,⑥児童生徒名簿表!B:D,3,0)))&amp;""</f>
        <v/>
      </c>
    </row>
    <row r="21" spans="1:21" ht="23.45" customHeight="1" x14ac:dyDescent="0.4">
      <c r="A21" s="37"/>
      <c r="B21" s="38"/>
      <c r="D21" s="94">
        <v>16</v>
      </c>
      <c r="E21" s="93">
        <f t="shared" si="0"/>
        <v>0</v>
      </c>
      <c r="F21" s="519" t="str">
        <f>IF(A21="","",(VLOOKUP(A21,⑥児童生徒名簿表!B:C,2,0)))</f>
        <v/>
      </c>
      <c r="G21" s="495"/>
      <c r="H21" s="496"/>
      <c r="I21" s="26" t="s">
        <v>6</v>
      </c>
      <c r="J21" s="23" t="s">
        <v>5</v>
      </c>
      <c r="K21" s="373" t="str">
        <f>IF(A21="","",(VLOOKUP(A21,⑥児童生徒名簿表!B:D,3,0)))&amp;""</f>
        <v/>
      </c>
      <c r="L21" s="94">
        <v>41</v>
      </c>
      <c r="M21" s="94">
        <f t="shared" si="1"/>
        <v>0</v>
      </c>
      <c r="N21" s="495" t="str">
        <f>IF(B21="","",(VLOOKUP(B21,⑥児童生徒名簿表!B:C,2,0)))</f>
        <v/>
      </c>
      <c r="O21" s="495"/>
      <c r="P21" s="495"/>
      <c r="Q21" s="495"/>
      <c r="R21" s="496"/>
      <c r="S21" s="26" t="s">
        <v>6</v>
      </c>
      <c r="T21" s="23" t="s">
        <v>5</v>
      </c>
      <c r="U21" s="24" t="str">
        <f>IF(B21="","",(VLOOKUP(B21,⑥児童生徒名簿表!B:D,3,0)))&amp;""</f>
        <v/>
      </c>
    </row>
    <row r="22" spans="1:21" ht="23.45" customHeight="1" x14ac:dyDescent="0.4">
      <c r="A22" s="37"/>
      <c r="B22" s="38"/>
      <c r="D22" s="94">
        <v>17</v>
      </c>
      <c r="E22" s="93">
        <f t="shared" si="0"/>
        <v>0</v>
      </c>
      <c r="F22" s="519" t="str">
        <f>IF(A22="","",(VLOOKUP(A22,⑥児童生徒名簿表!B:C,2,0)))</f>
        <v/>
      </c>
      <c r="G22" s="495"/>
      <c r="H22" s="496"/>
      <c r="I22" s="26" t="s">
        <v>6</v>
      </c>
      <c r="J22" s="23" t="s">
        <v>5</v>
      </c>
      <c r="K22" s="373" t="str">
        <f>IF(A22="","",(VLOOKUP(A22,⑥児童生徒名簿表!B:D,3,0)))&amp;""</f>
        <v/>
      </c>
      <c r="L22" s="94">
        <v>42</v>
      </c>
      <c r="M22" s="94">
        <f t="shared" si="1"/>
        <v>0</v>
      </c>
      <c r="N22" s="495" t="str">
        <f>IF(B22="","",(VLOOKUP(B22,⑥児童生徒名簿表!B:C,2,0)))</f>
        <v/>
      </c>
      <c r="O22" s="495"/>
      <c r="P22" s="495"/>
      <c r="Q22" s="495"/>
      <c r="R22" s="496"/>
      <c r="S22" s="26" t="s">
        <v>6</v>
      </c>
      <c r="T22" s="23" t="s">
        <v>5</v>
      </c>
      <c r="U22" s="24" t="str">
        <f>IF(B22="","",(VLOOKUP(B22,⑥児童生徒名簿表!B:D,3,0)))&amp;""</f>
        <v/>
      </c>
    </row>
    <row r="23" spans="1:21" ht="23.45" customHeight="1" x14ac:dyDescent="0.4">
      <c r="A23" s="37"/>
      <c r="B23" s="38"/>
      <c r="D23" s="94">
        <v>18</v>
      </c>
      <c r="E23" s="93">
        <f t="shared" si="0"/>
        <v>0</v>
      </c>
      <c r="F23" s="519" t="str">
        <f>IF(A23="","",(VLOOKUP(A23,⑥児童生徒名簿表!B:C,2,0)))</f>
        <v/>
      </c>
      <c r="G23" s="495"/>
      <c r="H23" s="496"/>
      <c r="I23" s="26" t="s">
        <v>6</v>
      </c>
      <c r="J23" s="23" t="s">
        <v>5</v>
      </c>
      <c r="K23" s="373" t="str">
        <f>IF(A23="","",(VLOOKUP(A23,⑥児童生徒名簿表!B:D,3,0)))&amp;""</f>
        <v/>
      </c>
      <c r="L23" s="94">
        <v>43</v>
      </c>
      <c r="M23" s="94">
        <f t="shared" si="1"/>
        <v>0</v>
      </c>
      <c r="N23" s="495" t="str">
        <f>IF(B23="","",(VLOOKUP(B23,⑥児童生徒名簿表!B:C,2,0)))</f>
        <v/>
      </c>
      <c r="O23" s="495"/>
      <c r="P23" s="495"/>
      <c r="Q23" s="495"/>
      <c r="R23" s="496"/>
      <c r="S23" s="26" t="s">
        <v>6</v>
      </c>
      <c r="T23" s="23" t="s">
        <v>5</v>
      </c>
      <c r="U23" s="24" t="str">
        <f>IF(B23="","",(VLOOKUP(B23,⑥児童生徒名簿表!B:D,3,0)))&amp;""</f>
        <v/>
      </c>
    </row>
    <row r="24" spans="1:21" ht="23.45" customHeight="1" x14ac:dyDescent="0.4">
      <c r="A24" s="37"/>
      <c r="B24" s="38"/>
      <c r="D24" s="94">
        <v>19</v>
      </c>
      <c r="E24" s="93">
        <f t="shared" si="0"/>
        <v>0</v>
      </c>
      <c r="F24" s="519" t="str">
        <f>IF(A24="","",(VLOOKUP(A24,⑥児童生徒名簿表!B:C,2,0)))</f>
        <v/>
      </c>
      <c r="G24" s="495"/>
      <c r="H24" s="496"/>
      <c r="I24" s="26" t="s">
        <v>6</v>
      </c>
      <c r="J24" s="23" t="s">
        <v>5</v>
      </c>
      <c r="K24" s="373" t="str">
        <f>IF(A24="","",(VLOOKUP(A24,⑥児童生徒名簿表!B:D,3,0)))&amp;""</f>
        <v/>
      </c>
      <c r="L24" s="94">
        <v>44</v>
      </c>
      <c r="M24" s="94">
        <f t="shared" si="1"/>
        <v>0</v>
      </c>
      <c r="N24" s="495" t="str">
        <f>IF(B24="","",(VLOOKUP(B24,⑥児童生徒名簿表!B:C,2,0)))</f>
        <v/>
      </c>
      <c r="O24" s="495"/>
      <c r="P24" s="495"/>
      <c r="Q24" s="495"/>
      <c r="R24" s="496"/>
      <c r="S24" s="26" t="s">
        <v>6</v>
      </c>
      <c r="T24" s="23" t="s">
        <v>5</v>
      </c>
      <c r="U24" s="24" t="str">
        <f>IF(B24="","",(VLOOKUP(B24,⑥児童生徒名簿表!B:D,3,0)))&amp;""</f>
        <v/>
      </c>
    </row>
    <row r="25" spans="1:21" ht="23.45" customHeight="1" x14ac:dyDescent="0.4">
      <c r="A25" s="37"/>
      <c r="B25" s="38"/>
      <c r="D25" s="94">
        <v>20</v>
      </c>
      <c r="E25" s="93">
        <f t="shared" si="0"/>
        <v>0</v>
      </c>
      <c r="F25" s="519" t="str">
        <f>IF(A25="","",(VLOOKUP(A25,⑥児童生徒名簿表!B:C,2,0)))</f>
        <v/>
      </c>
      <c r="G25" s="495"/>
      <c r="H25" s="496"/>
      <c r="I25" s="26" t="s">
        <v>6</v>
      </c>
      <c r="J25" s="23" t="s">
        <v>5</v>
      </c>
      <c r="K25" s="373" t="str">
        <f>IF(A25="","",(VLOOKUP(A25,⑥児童生徒名簿表!B:D,3,0)))&amp;""</f>
        <v/>
      </c>
      <c r="L25" s="94">
        <v>45</v>
      </c>
      <c r="M25" s="94">
        <f t="shared" si="1"/>
        <v>0</v>
      </c>
      <c r="N25" s="495" t="str">
        <f>IF(B25="","",(VLOOKUP(B25,⑥児童生徒名簿表!B:C,2,0)))</f>
        <v/>
      </c>
      <c r="O25" s="495"/>
      <c r="P25" s="495"/>
      <c r="Q25" s="495"/>
      <c r="R25" s="496"/>
      <c r="S25" s="26" t="s">
        <v>6</v>
      </c>
      <c r="T25" s="23" t="s">
        <v>5</v>
      </c>
      <c r="U25" s="24" t="str">
        <f>IF(B25="","",(VLOOKUP(B25,⑥児童生徒名簿表!B:D,3,0)))&amp;""</f>
        <v/>
      </c>
    </row>
    <row r="26" spans="1:21" ht="23.45" customHeight="1" x14ac:dyDescent="0.4">
      <c r="A26" s="37"/>
      <c r="B26" s="38"/>
      <c r="D26" s="94">
        <v>21</v>
      </c>
      <c r="E26" s="93">
        <f t="shared" si="0"/>
        <v>0</v>
      </c>
      <c r="F26" s="519" t="str">
        <f>IF(A26="","",(VLOOKUP(A26,⑥児童生徒名簿表!B:C,2,0)))</f>
        <v/>
      </c>
      <c r="G26" s="495"/>
      <c r="H26" s="496"/>
      <c r="I26" s="26" t="s">
        <v>6</v>
      </c>
      <c r="J26" s="23" t="s">
        <v>5</v>
      </c>
      <c r="K26" s="373" t="str">
        <f>IF(A26="","",(VLOOKUP(A26,⑥児童生徒名簿表!B:D,3,0)))&amp;""</f>
        <v/>
      </c>
      <c r="L26" s="94">
        <v>46</v>
      </c>
      <c r="M26" s="94">
        <f t="shared" si="1"/>
        <v>0</v>
      </c>
      <c r="N26" s="495" t="str">
        <f>IF(B26="","",(VLOOKUP(B26,⑥児童生徒名簿表!B:C,2,0)))</f>
        <v/>
      </c>
      <c r="O26" s="495"/>
      <c r="P26" s="495"/>
      <c r="Q26" s="495"/>
      <c r="R26" s="496"/>
      <c r="S26" s="26" t="s">
        <v>6</v>
      </c>
      <c r="T26" s="23" t="s">
        <v>5</v>
      </c>
      <c r="U26" s="24" t="str">
        <f>IF(B26="","",(VLOOKUP(B26,⑥児童生徒名簿表!B:D,3,0)))&amp;""</f>
        <v/>
      </c>
    </row>
    <row r="27" spans="1:21" ht="23.45" customHeight="1" x14ac:dyDescent="0.4">
      <c r="A27" s="37"/>
      <c r="B27" s="38"/>
      <c r="D27" s="94">
        <v>22</v>
      </c>
      <c r="E27" s="93">
        <f t="shared" si="0"/>
        <v>0</v>
      </c>
      <c r="F27" s="519" t="str">
        <f>IF(A27="","",(VLOOKUP(A27,⑥児童生徒名簿表!B:C,2,0)))</f>
        <v/>
      </c>
      <c r="G27" s="495"/>
      <c r="H27" s="496"/>
      <c r="I27" s="26" t="s">
        <v>6</v>
      </c>
      <c r="J27" s="23" t="s">
        <v>5</v>
      </c>
      <c r="K27" s="373" t="str">
        <f>IF(A27="","",(VLOOKUP(A27,⑥児童生徒名簿表!B:D,3,0)))&amp;""</f>
        <v/>
      </c>
      <c r="L27" s="94">
        <v>47</v>
      </c>
      <c r="M27" s="94">
        <f t="shared" si="1"/>
        <v>0</v>
      </c>
      <c r="N27" s="495" t="str">
        <f>IF(B27="","",(VLOOKUP(B27,⑥児童生徒名簿表!B:C,2,0)))</f>
        <v/>
      </c>
      <c r="O27" s="495"/>
      <c r="P27" s="495"/>
      <c r="Q27" s="495"/>
      <c r="R27" s="496"/>
      <c r="S27" s="26" t="s">
        <v>6</v>
      </c>
      <c r="T27" s="23" t="s">
        <v>5</v>
      </c>
      <c r="U27" s="24" t="str">
        <f>IF(B27="","",(VLOOKUP(B27,⑥児童生徒名簿表!B:D,3,0)))&amp;""</f>
        <v/>
      </c>
    </row>
    <row r="28" spans="1:21" ht="23.45" customHeight="1" x14ac:dyDescent="0.4">
      <c r="A28" s="37"/>
      <c r="B28" s="38"/>
      <c r="D28" s="94">
        <v>23</v>
      </c>
      <c r="E28" s="93">
        <f t="shared" si="0"/>
        <v>0</v>
      </c>
      <c r="F28" s="519" t="str">
        <f>IF(A28="","",(VLOOKUP(A28,⑥児童生徒名簿表!B:C,2,0)))</f>
        <v/>
      </c>
      <c r="G28" s="495"/>
      <c r="H28" s="496"/>
      <c r="I28" s="26" t="s">
        <v>6</v>
      </c>
      <c r="J28" s="23" t="s">
        <v>5</v>
      </c>
      <c r="K28" s="373" t="str">
        <f>IF(A28="","",(VLOOKUP(A28,⑥児童生徒名簿表!B:D,3,0)))&amp;""</f>
        <v/>
      </c>
      <c r="L28" s="94">
        <v>48</v>
      </c>
      <c r="M28" s="94">
        <f t="shared" si="1"/>
        <v>0</v>
      </c>
      <c r="N28" s="495" t="str">
        <f>IF(B28="","",(VLOOKUP(B28,⑥児童生徒名簿表!B:C,2,0)))</f>
        <v/>
      </c>
      <c r="O28" s="495"/>
      <c r="P28" s="495"/>
      <c r="Q28" s="495"/>
      <c r="R28" s="496"/>
      <c r="S28" s="26" t="s">
        <v>6</v>
      </c>
      <c r="T28" s="23" t="s">
        <v>5</v>
      </c>
      <c r="U28" s="24" t="str">
        <f>IF(B28="","",(VLOOKUP(B28,⑥児童生徒名簿表!B:D,3,0)))&amp;""</f>
        <v/>
      </c>
    </row>
    <row r="29" spans="1:21" ht="23.45" customHeight="1" x14ac:dyDescent="0.4">
      <c r="A29" s="37"/>
      <c r="B29" s="38"/>
      <c r="D29" s="94">
        <v>24</v>
      </c>
      <c r="E29" s="93">
        <f t="shared" si="0"/>
        <v>0</v>
      </c>
      <c r="F29" s="519" t="str">
        <f>IF(A29="","",(VLOOKUP(A29,⑥児童生徒名簿表!B:C,2,0)))</f>
        <v/>
      </c>
      <c r="G29" s="495"/>
      <c r="H29" s="496"/>
      <c r="I29" s="26" t="s">
        <v>6</v>
      </c>
      <c r="J29" s="23" t="s">
        <v>5</v>
      </c>
      <c r="K29" s="373" t="str">
        <f>IF(A29="","",(VLOOKUP(A29,⑥児童生徒名簿表!B:D,3,0)))&amp;""</f>
        <v/>
      </c>
      <c r="L29" s="94">
        <v>49</v>
      </c>
      <c r="M29" s="94">
        <f t="shared" si="1"/>
        <v>0</v>
      </c>
      <c r="N29" s="495" t="str">
        <f>IF(B29="","",(VLOOKUP(B29,⑥児童生徒名簿表!B:C,2,0)))</f>
        <v/>
      </c>
      <c r="O29" s="495"/>
      <c r="P29" s="495"/>
      <c r="Q29" s="495"/>
      <c r="R29" s="496"/>
      <c r="S29" s="26" t="s">
        <v>6</v>
      </c>
      <c r="T29" s="23" t="s">
        <v>5</v>
      </c>
      <c r="U29" s="24" t="str">
        <f>IF(B29="","",(VLOOKUP(B29,⑥児童生徒名簿表!B:D,3,0)))&amp;""</f>
        <v/>
      </c>
    </row>
    <row r="30" spans="1:21" ht="23.45" customHeight="1" x14ac:dyDescent="0.4">
      <c r="A30" s="37"/>
      <c r="B30" s="38"/>
      <c r="D30" s="94">
        <v>25</v>
      </c>
      <c r="E30" s="93">
        <f t="shared" si="0"/>
        <v>0</v>
      </c>
      <c r="F30" s="519" t="str">
        <f>IF(A30="","",(VLOOKUP(A30,⑥児童生徒名簿表!B:C,2,0)))</f>
        <v/>
      </c>
      <c r="G30" s="495"/>
      <c r="H30" s="496"/>
      <c r="I30" s="26" t="s">
        <v>6</v>
      </c>
      <c r="J30" s="23" t="s">
        <v>5</v>
      </c>
      <c r="K30" s="373" t="str">
        <f>IF(A30="","",(VLOOKUP(A30,⑥児童生徒名簿表!B:D,3,0)))&amp;""</f>
        <v/>
      </c>
      <c r="L30" s="94">
        <v>50</v>
      </c>
      <c r="M30" s="94">
        <f t="shared" si="1"/>
        <v>0</v>
      </c>
      <c r="N30" s="495" t="str">
        <f>IF(B30="","",(VLOOKUP(B30,⑥児童生徒名簿表!B:C,2,0)))</f>
        <v/>
      </c>
      <c r="O30" s="495"/>
      <c r="P30" s="495"/>
      <c r="Q30" s="495"/>
      <c r="R30" s="496"/>
      <c r="S30" s="26" t="s">
        <v>6</v>
      </c>
      <c r="T30" s="23" t="s">
        <v>5</v>
      </c>
      <c r="U30" s="24" t="str">
        <f>IF(B30="","",(VLOOKUP(B30,⑥児童生徒名簿表!B:D,3,0)))&amp;""</f>
        <v/>
      </c>
    </row>
    <row r="31" spans="1:21" ht="5.45" customHeight="1" x14ac:dyDescent="0.4">
      <c r="A31" s="78"/>
    </row>
    <row r="32" spans="1:21" ht="27" customHeight="1" x14ac:dyDescent="0.4">
      <c r="A32" s="78"/>
      <c r="D32" s="420" t="s">
        <v>3</v>
      </c>
      <c r="E32" s="421"/>
      <c r="F32" s="421"/>
      <c r="G32" s="421"/>
      <c r="H32" s="433"/>
      <c r="I32" s="571" t="s">
        <v>31</v>
      </c>
      <c r="J32" s="572"/>
      <c r="K32" s="572"/>
      <c r="L32" s="573"/>
      <c r="M32" s="560" t="s">
        <v>30</v>
      </c>
      <c r="N32" s="561"/>
      <c r="O32" s="561"/>
      <c r="P32" s="561"/>
      <c r="Q32" s="562"/>
      <c r="R32" s="570" t="s">
        <v>1</v>
      </c>
      <c r="S32" s="570"/>
      <c r="T32" s="570"/>
      <c r="U32" s="570"/>
    </row>
    <row r="33" spans="1:21" ht="3.75" customHeight="1" thickBot="1" x14ac:dyDescent="0.45">
      <c r="A33" s="78"/>
      <c r="K33" s="506"/>
      <c r="L33" s="506"/>
      <c r="M33" s="103"/>
    </row>
    <row r="34" spans="1:21" ht="15" customHeight="1" x14ac:dyDescent="0.4">
      <c r="A34" s="78"/>
      <c r="D34" s="563" t="s">
        <v>1433</v>
      </c>
      <c r="E34" s="563"/>
      <c r="F34" s="564"/>
      <c r="G34" s="564"/>
      <c r="H34" s="564"/>
      <c r="I34" s="564"/>
      <c r="J34" s="564"/>
      <c r="K34" s="565"/>
      <c r="L34" s="507" t="s">
        <v>0</v>
      </c>
      <c r="M34" s="508"/>
      <c r="N34" s="509"/>
      <c r="O34" s="513" t="s">
        <v>1345</v>
      </c>
      <c r="P34" s="514"/>
      <c r="Q34" s="514"/>
      <c r="R34" s="514"/>
      <c r="S34" s="514"/>
      <c r="T34" s="514"/>
      <c r="U34" s="515"/>
    </row>
    <row r="35" spans="1:21" ht="15" customHeight="1" thickBot="1" x14ac:dyDescent="0.45">
      <c r="A35" s="78"/>
      <c r="D35" s="564"/>
      <c r="E35" s="564"/>
      <c r="F35" s="564"/>
      <c r="G35" s="564"/>
      <c r="H35" s="564"/>
      <c r="I35" s="564"/>
      <c r="J35" s="564"/>
      <c r="K35" s="565"/>
      <c r="L35" s="510"/>
      <c r="M35" s="511"/>
      <c r="N35" s="512"/>
      <c r="O35" s="516"/>
      <c r="P35" s="517"/>
      <c r="Q35" s="517"/>
      <c r="R35" s="517"/>
      <c r="S35" s="517"/>
      <c r="T35" s="517"/>
      <c r="U35" s="518"/>
    </row>
    <row r="36" spans="1:21" ht="27.6" customHeight="1" x14ac:dyDescent="0.4">
      <c r="A36" s="78"/>
      <c r="D36" s="255" t="s">
        <v>1728</v>
      </c>
      <c r="E36" s="255"/>
      <c r="F36" s="255"/>
      <c r="G36" s="255"/>
      <c r="H36" s="255"/>
      <c r="I36" s="255"/>
      <c r="J36" s="255"/>
      <c r="K36" s="255"/>
      <c r="L36" s="255"/>
      <c r="M36" s="255"/>
      <c r="N36" s="255"/>
      <c r="O36" s="255"/>
      <c r="P36" s="505" t="s">
        <v>1727</v>
      </c>
      <c r="Q36" s="505"/>
      <c r="R36" s="505" t="e">
        <f>IF(I37="","",(VLOOKUP(I37,②学校番号一覧表!A:G,7,0)))</f>
        <v>#N/A</v>
      </c>
      <c r="S36" s="505"/>
      <c r="T36" s="505"/>
      <c r="U36" s="505"/>
    </row>
    <row r="37" spans="1:21" ht="30" customHeight="1" x14ac:dyDescent="0.4">
      <c r="A37" s="78"/>
      <c r="D37" s="420" t="s">
        <v>13</v>
      </c>
      <c r="E37" s="433"/>
      <c r="F37" s="577" t="str">
        <f>F2</f>
        <v>毛筆</v>
      </c>
      <c r="G37" s="578"/>
      <c r="H37" s="11" t="s">
        <v>21</v>
      </c>
      <c r="I37" s="567">
        <f>I2</f>
        <v>0</v>
      </c>
      <c r="J37" s="568"/>
      <c r="K37" s="420" t="s">
        <v>20</v>
      </c>
      <c r="L37" s="433"/>
      <c r="M37" s="557" t="s">
        <v>511</v>
      </c>
      <c r="N37" s="558"/>
      <c r="O37" s="559"/>
      <c r="P37" s="569" t="s">
        <v>12</v>
      </c>
      <c r="Q37" s="569"/>
      <c r="R37" s="33">
        <f>R2</f>
        <v>10</v>
      </c>
      <c r="S37" s="13" t="s">
        <v>11</v>
      </c>
      <c r="T37" s="14">
        <v>2</v>
      </c>
      <c r="U37" s="15" t="s">
        <v>10</v>
      </c>
    </row>
    <row r="38" spans="1:21" ht="30" customHeight="1" x14ac:dyDescent="0.4">
      <c r="A38" s="198" t="s">
        <v>491</v>
      </c>
      <c r="B38" s="79" t="s">
        <v>492</v>
      </c>
      <c r="D38" s="420" t="s">
        <v>9</v>
      </c>
      <c r="E38" s="433"/>
      <c r="F38" s="575" t="str">
        <f>IF(I2="","",(VLOOKUP(I2,②学校番号一覧表!A:D,4,0)))</f>
        <v/>
      </c>
      <c r="G38" s="576"/>
      <c r="H38" s="11"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20" t="s">
        <v>1357</v>
      </c>
      <c r="G40" s="421"/>
      <c r="H40" s="433"/>
      <c r="I40" s="420" t="s">
        <v>7</v>
      </c>
      <c r="J40" s="421"/>
      <c r="K40" s="421"/>
      <c r="L40" s="162" t="s">
        <v>67</v>
      </c>
      <c r="M40" s="106" t="s">
        <v>510</v>
      </c>
      <c r="N40" s="421" t="s">
        <v>1357</v>
      </c>
      <c r="O40" s="421"/>
      <c r="P40" s="421"/>
      <c r="Q40" s="421"/>
      <c r="R40" s="433"/>
      <c r="S40" s="420" t="s">
        <v>7</v>
      </c>
      <c r="T40" s="421"/>
      <c r="U40" s="433"/>
    </row>
    <row r="41" spans="1:21" ht="22.9" customHeight="1" x14ac:dyDescent="0.4">
      <c r="A41" s="37"/>
      <c r="B41" s="38"/>
      <c r="D41" s="94">
        <v>51</v>
      </c>
      <c r="E41" s="93">
        <f>A41</f>
        <v>0</v>
      </c>
      <c r="F41" s="519" t="str">
        <f>IF(A41="","",(VLOOKUP(A41,⑥児童生徒名簿表!B:C,2,0)))</f>
        <v/>
      </c>
      <c r="G41" s="495"/>
      <c r="H41" s="496"/>
      <c r="I41" s="26" t="s">
        <v>6</v>
      </c>
      <c r="J41" s="23" t="s">
        <v>5</v>
      </c>
      <c r="K41" s="373" t="str">
        <f>IF(A41="","",(VLOOKUP(A41,⑥児童生徒名簿表!B:D,3,0)))&amp;""</f>
        <v/>
      </c>
      <c r="L41" s="94">
        <v>76</v>
      </c>
      <c r="M41" s="94">
        <f>B41</f>
        <v>0</v>
      </c>
      <c r="N41" s="495" t="str">
        <f>IF(B41="","",(VLOOKUP(B41,⑥児童生徒名簿表!B:C,2,0)))</f>
        <v/>
      </c>
      <c r="O41" s="495"/>
      <c r="P41" s="495"/>
      <c r="Q41" s="495"/>
      <c r="R41" s="496"/>
      <c r="S41" s="26" t="s">
        <v>6</v>
      </c>
      <c r="T41" s="23" t="s">
        <v>5</v>
      </c>
      <c r="U41" s="24" t="str">
        <f>IF(B41="","",(VLOOKUP(B41,⑥児童生徒名簿表!B:D,3,0)))&amp;""</f>
        <v/>
      </c>
    </row>
    <row r="42" spans="1:21" ht="23.45" customHeight="1" x14ac:dyDescent="0.4">
      <c r="A42" s="37"/>
      <c r="B42" s="38"/>
      <c r="D42" s="94">
        <v>52</v>
      </c>
      <c r="E42" s="93">
        <f t="shared" ref="E42:E65" si="2">A42</f>
        <v>0</v>
      </c>
      <c r="F42" s="519" t="str">
        <f>IF(A42="","",(VLOOKUP(A42,⑥児童生徒名簿表!B:C,2,0)))</f>
        <v/>
      </c>
      <c r="G42" s="495"/>
      <c r="H42" s="496"/>
      <c r="I42" s="26" t="s">
        <v>6</v>
      </c>
      <c r="J42" s="23" t="s">
        <v>5</v>
      </c>
      <c r="K42" s="373" t="str">
        <f>IF(A42="","",(VLOOKUP(A42,⑥児童生徒名簿表!B:D,3,0)))&amp;""</f>
        <v/>
      </c>
      <c r="L42" s="94">
        <v>77</v>
      </c>
      <c r="M42" s="94">
        <f t="shared" ref="M42:M65" si="3">B42</f>
        <v>0</v>
      </c>
      <c r="N42" s="495" t="str">
        <f>IF(B42="","",(VLOOKUP(B42,⑥児童生徒名簿表!B:C,2,0)))</f>
        <v/>
      </c>
      <c r="O42" s="495"/>
      <c r="P42" s="495"/>
      <c r="Q42" s="495"/>
      <c r="R42" s="496"/>
      <c r="S42" s="26" t="s">
        <v>6</v>
      </c>
      <c r="T42" s="23" t="s">
        <v>5</v>
      </c>
      <c r="U42" s="24" t="str">
        <f>IF(B42="","",(VLOOKUP(B42,⑥児童生徒名簿表!B:D,3,0)))&amp;""</f>
        <v/>
      </c>
    </row>
    <row r="43" spans="1:21" ht="23.45" customHeight="1" x14ac:dyDescent="0.4">
      <c r="A43" s="37"/>
      <c r="B43" s="38"/>
      <c r="D43" s="94">
        <v>53</v>
      </c>
      <c r="E43" s="93">
        <f t="shared" si="2"/>
        <v>0</v>
      </c>
      <c r="F43" s="519" t="str">
        <f>IF(A43="","",(VLOOKUP(A43,⑥児童生徒名簿表!B:C,2,0)))</f>
        <v/>
      </c>
      <c r="G43" s="495"/>
      <c r="H43" s="496"/>
      <c r="I43" s="26" t="s">
        <v>6</v>
      </c>
      <c r="J43" s="23" t="s">
        <v>5</v>
      </c>
      <c r="K43" s="373" t="str">
        <f>IF(A43="","",(VLOOKUP(A43,⑥児童生徒名簿表!B:D,3,0)))&amp;""</f>
        <v/>
      </c>
      <c r="L43" s="94">
        <v>78</v>
      </c>
      <c r="M43" s="94">
        <f t="shared" si="3"/>
        <v>0</v>
      </c>
      <c r="N43" s="495" t="str">
        <f>IF(B43="","",(VLOOKUP(B43,⑥児童生徒名簿表!B:C,2,0)))</f>
        <v/>
      </c>
      <c r="O43" s="495"/>
      <c r="P43" s="495"/>
      <c r="Q43" s="495"/>
      <c r="R43" s="496"/>
      <c r="S43" s="26" t="s">
        <v>6</v>
      </c>
      <c r="T43" s="23" t="s">
        <v>5</v>
      </c>
      <c r="U43" s="24" t="str">
        <f>IF(B43="","",(VLOOKUP(B43,⑥児童生徒名簿表!B:D,3,0)))&amp;""</f>
        <v/>
      </c>
    </row>
    <row r="44" spans="1:21" ht="23.45" customHeight="1" x14ac:dyDescent="0.4">
      <c r="A44" s="37"/>
      <c r="B44" s="38"/>
      <c r="D44" s="94">
        <v>54</v>
      </c>
      <c r="E44" s="93">
        <f t="shared" si="2"/>
        <v>0</v>
      </c>
      <c r="F44" s="519" t="str">
        <f>IF(A44="","",(VLOOKUP(A44,⑥児童生徒名簿表!B:C,2,0)))</f>
        <v/>
      </c>
      <c r="G44" s="495"/>
      <c r="H44" s="496"/>
      <c r="I44" s="26" t="s">
        <v>6</v>
      </c>
      <c r="J44" s="23" t="s">
        <v>5</v>
      </c>
      <c r="K44" s="373" t="str">
        <f>IF(A44="","",(VLOOKUP(A44,⑥児童生徒名簿表!B:D,3,0)))&amp;""</f>
        <v/>
      </c>
      <c r="L44" s="94">
        <v>79</v>
      </c>
      <c r="M44" s="94">
        <f t="shared" si="3"/>
        <v>0</v>
      </c>
      <c r="N44" s="495" t="str">
        <f>IF(B44="","",(VLOOKUP(B44,⑥児童生徒名簿表!B:C,2,0)))</f>
        <v/>
      </c>
      <c r="O44" s="495"/>
      <c r="P44" s="495"/>
      <c r="Q44" s="495"/>
      <c r="R44" s="496"/>
      <c r="S44" s="26" t="s">
        <v>6</v>
      </c>
      <c r="T44" s="23" t="s">
        <v>5</v>
      </c>
      <c r="U44" s="24" t="str">
        <f>IF(B44="","",(VLOOKUP(B44,⑥児童生徒名簿表!B:D,3,0)))&amp;""</f>
        <v/>
      </c>
    </row>
    <row r="45" spans="1:21" ht="23.45" customHeight="1" x14ac:dyDescent="0.4">
      <c r="A45" s="37"/>
      <c r="B45" s="38"/>
      <c r="D45" s="94">
        <v>55</v>
      </c>
      <c r="E45" s="93">
        <f t="shared" si="2"/>
        <v>0</v>
      </c>
      <c r="F45" s="519" t="str">
        <f>IF(A45="","",(VLOOKUP(A45,⑥児童生徒名簿表!B:C,2,0)))</f>
        <v/>
      </c>
      <c r="G45" s="495"/>
      <c r="H45" s="496"/>
      <c r="I45" s="26" t="s">
        <v>6</v>
      </c>
      <c r="J45" s="23" t="s">
        <v>5</v>
      </c>
      <c r="K45" s="373" t="str">
        <f>IF(A45="","",(VLOOKUP(A45,⑥児童生徒名簿表!B:D,3,0)))&amp;""</f>
        <v/>
      </c>
      <c r="L45" s="94">
        <v>80</v>
      </c>
      <c r="M45" s="94">
        <f t="shared" si="3"/>
        <v>0</v>
      </c>
      <c r="N45" s="495" t="str">
        <f>IF(B45="","",(VLOOKUP(B45,⑥児童生徒名簿表!B:C,2,0)))</f>
        <v/>
      </c>
      <c r="O45" s="495"/>
      <c r="P45" s="495"/>
      <c r="Q45" s="495"/>
      <c r="R45" s="496"/>
      <c r="S45" s="26" t="s">
        <v>6</v>
      </c>
      <c r="T45" s="23" t="s">
        <v>5</v>
      </c>
      <c r="U45" s="24" t="str">
        <f>IF(B45="","",(VLOOKUP(B45,⑥児童生徒名簿表!B:D,3,0)))&amp;""</f>
        <v/>
      </c>
    </row>
    <row r="46" spans="1:21" ht="23.45" customHeight="1" x14ac:dyDescent="0.4">
      <c r="A46" s="37"/>
      <c r="B46" s="38"/>
      <c r="D46" s="94">
        <v>56</v>
      </c>
      <c r="E46" s="93">
        <f t="shared" si="2"/>
        <v>0</v>
      </c>
      <c r="F46" s="519" t="str">
        <f>IF(A46="","",(VLOOKUP(A46,⑥児童生徒名簿表!B:C,2,0)))</f>
        <v/>
      </c>
      <c r="G46" s="495"/>
      <c r="H46" s="496"/>
      <c r="I46" s="26" t="s">
        <v>6</v>
      </c>
      <c r="J46" s="23" t="s">
        <v>5</v>
      </c>
      <c r="K46" s="373" t="str">
        <f>IF(A46="","",(VLOOKUP(A46,⑥児童生徒名簿表!B:D,3,0)))&amp;""</f>
        <v/>
      </c>
      <c r="L46" s="94">
        <v>81</v>
      </c>
      <c r="M46" s="94">
        <f t="shared" si="3"/>
        <v>0</v>
      </c>
      <c r="N46" s="495" t="str">
        <f>IF(B46="","",(VLOOKUP(B46,⑥児童生徒名簿表!B:C,2,0)))</f>
        <v/>
      </c>
      <c r="O46" s="495"/>
      <c r="P46" s="495"/>
      <c r="Q46" s="495"/>
      <c r="R46" s="496"/>
      <c r="S46" s="26" t="s">
        <v>6</v>
      </c>
      <c r="T46" s="23" t="s">
        <v>5</v>
      </c>
      <c r="U46" s="24" t="str">
        <f>IF(B46="","",(VLOOKUP(B46,⑥児童生徒名簿表!B:D,3,0)))&amp;""</f>
        <v/>
      </c>
    </row>
    <row r="47" spans="1:21" ht="23.45" customHeight="1" x14ac:dyDescent="0.4">
      <c r="A47" s="37"/>
      <c r="B47" s="38"/>
      <c r="D47" s="94">
        <v>57</v>
      </c>
      <c r="E47" s="93">
        <f t="shared" si="2"/>
        <v>0</v>
      </c>
      <c r="F47" s="519" t="str">
        <f>IF(A47="","",(VLOOKUP(A47,⑥児童生徒名簿表!B:C,2,0)))</f>
        <v/>
      </c>
      <c r="G47" s="495"/>
      <c r="H47" s="496"/>
      <c r="I47" s="26" t="s">
        <v>6</v>
      </c>
      <c r="J47" s="23" t="s">
        <v>5</v>
      </c>
      <c r="K47" s="373" t="str">
        <f>IF(A47="","",(VLOOKUP(A47,⑥児童生徒名簿表!B:D,3,0)))&amp;""</f>
        <v/>
      </c>
      <c r="L47" s="94">
        <v>82</v>
      </c>
      <c r="M47" s="94">
        <f t="shared" si="3"/>
        <v>0</v>
      </c>
      <c r="N47" s="495" t="str">
        <f>IF(B47="","",(VLOOKUP(B47,⑥児童生徒名簿表!B:C,2,0)))</f>
        <v/>
      </c>
      <c r="O47" s="495"/>
      <c r="P47" s="495"/>
      <c r="Q47" s="495"/>
      <c r="R47" s="496"/>
      <c r="S47" s="26" t="s">
        <v>6</v>
      </c>
      <c r="T47" s="23" t="s">
        <v>5</v>
      </c>
      <c r="U47" s="24" t="str">
        <f>IF(B47="","",(VLOOKUP(B47,⑥児童生徒名簿表!B:D,3,0)))&amp;""</f>
        <v/>
      </c>
    </row>
    <row r="48" spans="1:21" ht="23.45" customHeight="1" x14ac:dyDescent="0.4">
      <c r="A48" s="37"/>
      <c r="B48" s="38"/>
      <c r="D48" s="94">
        <v>58</v>
      </c>
      <c r="E48" s="93">
        <f t="shared" si="2"/>
        <v>0</v>
      </c>
      <c r="F48" s="519" t="str">
        <f>IF(A48="","",(VLOOKUP(A48,⑥児童生徒名簿表!B:C,2,0)))</f>
        <v/>
      </c>
      <c r="G48" s="495"/>
      <c r="H48" s="496"/>
      <c r="I48" s="26" t="s">
        <v>6</v>
      </c>
      <c r="J48" s="23" t="s">
        <v>5</v>
      </c>
      <c r="K48" s="373" t="str">
        <f>IF(A48="","",(VLOOKUP(A48,⑥児童生徒名簿表!B:D,3,0)))&amp;""</f>
        <v/>
      </c>
      <c r="L48" s="94">
        <v>83</v>
      </c>
      <c r="M48" s="94">
        <f t="shared" si="3"/>
        <v>0</v>
      </c>
      <c r="N48" s="495" t="str">
        <f>IF(B48="","",(VLOOKUP(B48,⑥児童生徒名簿表!B:C,2,0)))</f>
        <v/>
      </c>
      <c r="O48" s="495"/>
      <c r="P48" s="495"/>
      <c r="Q48" s="495"/>
      <c r="R48" s="496"/>
      <c r="S48" s="26" t="s">
        <v>6</v>
      </c>
      <c r="T48" s="23" t="s">
        <v>5</v>
      </c>
      <c r="U48" s="24" t="str">
        <f>IF(B48="","",(VLOOKUP(B48,⑥児童生徒名簿表!B:D,3,0)))&amp;""</f>
        <v/>
      </c>
    </row>
    <row r="49" spans="1:21" ht="23.45" customHeight="1" x14ac:dyDescent="0.4">
      <c r="A49" s="37"/>
      <c r="B49" s="38"/>
      <c r="D49" s="94">
        <v>59</v>
      </c>
      <c r="E49" s="93">
        <f t="shared" si="2"/>
        <v>0</v>
      </c>
      <c r="F49" s="519" t="str">
        <f>IF(A49="","",(VLOOKUP(A49,⑥児童生徒名簿表!B:C,2,0)))</f>
        <v/>
      </c>
      <c r="G49" s="495"/>
      <c r="H49" s="496"/>
      <c r="I49" s="26" t="s">
        <v>6</v>
      </c>
      <c r="J49" s="23" t="s">
        <v>5</v>
      </c>
      <c r="K49" s="373" t="str">
        <f>IF(A49="","",(VLOOKUP(A49,⑥児童生徒名簿表!B:D,3,0)))&amp;""</f>
        <v/>
      </c>
      <c r="L49" s="94">
        <v>84</v>
      </c>
      <c r="M49" s="94">
        <f t="shared" si="3"/>
        <v>0</v>
      </c>
      <c r="N49" s="495" t="str">
        <f>IF(B49="","",(VLOOKUP(B49,⑥児童生徒名簿表!B:C,2,0)))</f>
        <v/>
      </c>
      <c r="O49" s="495"/>
      <c r="P49" s="495"/>
      <c r="Q49" s="495"/>
      <c r="R49" s="496"/>
      <c r="S49" s="26" t="s">
        <v>6</v>
      </c>
      <c r="T49" s="23" t="s">
        <v>5</v>
      </c>
      <c r="U49" s="24" t="str">
        <f>IF(B49="","",(VLOOKUP(B49,⑥児童生徒名簿表!B:D,3,0)))&amp;""</f>
        <v/>
      </c>
    </row>
    <row r="50" spans="1:21" ht="23.45" customHeight="1" x14ac:dyDescent="0.4">
      <c r="A50" s="37"/>
      <c r="B50" s="38"/>
      <c r="D50" s="94">
        <v>60</v>
      </c>
      <c r="E50" s="93">
        <f t="shared" si="2"/>
        <v>0</v>
      </c>
      <c r="F50" s="519" t="str">
        <f>IF(A50="","",(VLOOKUP(A50,⑥児童生徒名簿表!B:C,2,0)))</f>
        <v/>
      </c>
      <c r="G50" s="495"/>
      <c r="H50" s="496"/>
      <c r="I50" s="26" t="s">
        <v>6</v>
      </c>
      <c r="J50" s="23" t="s">
        <v>5</v>
      </c>
      <c r="K50" s="373" t="str">
        <f>IF(A50="","",(VLOOKUP(A50,⑥児童生徒名簿表!B:D,3,0)))&amp;""</f>
        <v/>
      </c>
      <c r="L50" s="94">
        <v>85</v>
      </c>
      <c r="M50" s="94">
        <f t="shared" si="3"/>
        <v>0</v>
      </c>
      <c r="N50" s="495" t="str">
        <f>IF(B50="","",(VLOOKUP(B50,⑥児童生徒名簿表!B:C,2,0)))</f>
        <v/>
      </c>
      <c r="O50" s="495"/>
      <c r="P50" s="495"/>
      <c r="Q50" s="495"/>
      <c r="R50" s="496"/>
      <c r="S50" s="26" t="s">
        <v>6</v>
      </c>
      <c r="T50" s="23" t="s">
        <v>5</v>
      </c>
      <c r="U50" s="24" t="str">
        <f>IF(B50="","",(VLOOKUP(B50,⑥児童生徒名簿表!B:D,3,0)))&amp;""</f>
        <v/>
      </c>
    </row>
    <row r="51" spans="1:21" ht="23.45" customHeight="1" x14ac:dyDescent="0.4">
      <c r="A51" s="37"/>
      <c r="B51" s="38"/>
      <c r="D51" s="94">
        <v>61</v>
      </c>
      <c r="E51" s="93">
        <f t="shared" si="2"/>
        <v>0</v>
      </c>
      <c r="F51" s="519" t="str">
        <f>IF(A51="","",(VLOOKUP(A51,⑥児童生徒名簿表!B:C,2,0)))</f>
        <v/>
      </c>
      <c r="G51" s="495"/>
      <c r="H51" s="496"/>
      <c r="I51" s="26" t="s">
        <v>6</v>
      </c>
      <c r="J51" s="23" t="s">
        <v>5</v>
      </c>
      <c r="K51" s="373" t="str">
        <f>IF(A51="","",(VLOOKUP(A51,⑥児童生徒名簿表!B:D,3,0)))&amp;""</f>
        <v/>
      </c>
      <c r="L51" s="94">
        <v>86</v>
      </c>
      <c r="M51" s="94">
        <f t="shared" si="3"/>
        <v>0</v>
      </c>
      <c r="N51" s="495" t="str">
        <f>IF(B51="","",(VLOOKUP(B51,⑥児童生徒名簿表!B:C,2,0)))</f>
        <v/>
      </c>
      <c r="O51" s="495"/>
      <c r="P51" s="495"/>
      <c r="Q51" s="495"/>
      <c r="R51" s="496"/>
      <c r="S51" s="26" t="s">
        <v>6</v>
      </c>
      <c r="T51" s="23" t="s">
        <v>5</v>
      </c>
      <c r="U51" s="24" t="str">
        <f>IF(B51="","",(VLOOKUP(B51,⑥児童生徒名簿表!B:D,3,0)))&amp;""</f>
        <v/>
      </c>
    </row>
    <row r="52" spans="1:21" ht="23.45" customHeight="1" x14ac:dyDescent="0.4">
      <c r="A52" s="37"/>
      <c r="B52" s="38"/>
      <c r="D52" s="94">
        <v>62</v>
      </c>
      <c r="E52" s="93">
        <f t="shared" si="2"/>
        <v>0</v>
      </c>
      <c r="F52" s="519" t="str">
        <f>IF(A52="","",(VLOOKUP(A52,⑥児童生徒名簿表!B:C,2,0)))</f>
        <v/>
      </c>
      <c r="G52" s="495"/>
      <c r="H52" s="496"/>
      <c r="I52" s="26" t="s">
        <v>6</v>
      </c>
      <c r="J52" s="23" t="s">
        <v>5</v>
      </c>
      <c r="K52" s="373" t="str">
        <f>IF(A52="","",(VLOOKUP(A52,⑥児童生徒名簿表!B:D,3,0)))&amp;""</f>
        <v/>
      </c>
      <c r="L52" s="94">
        <v>87</v>
      </c>
      <c r="M52" s="94">
        <f t="shared" si="3"/>
        <v>0</v>
      </c>
      <c r="N52" s="495" t="str">
        <f>IF(B52="","",(VLOOKUP(B52,⑥児童生徒名簿表!B:C,2,0)))</f>
        <v/>
      </c>
      <c r="O52" s="495"/>
      <c r="P52" s="495"/>
      <c r="Q52" s="495"/>
      <c r="R52" s="496"/>
      <c r="S52" s="26" t="s">
        <v>6</v>
      </c>
      <c r="T52" s="23" t="s">
        <v>5</v>
      </c>
      <c r="U52" s="24" t="str">
        <f>IF(B52="","",(VLOOKUP(B52,⑥児童生徒名簿表!B:D,3,0)))&amp;""</f>
        <v/>
      </c>
    </row>
    <row r="53" spans="1:21" ht="23.45" customHeight="1" x14ac:dyDescent="0.4">
      <c r="A53" s="37"/>
      <c r="B53" s="38"/>
      <c r="D53" s="94">
        <v>63</v>
      </c>
      <c r="E53" s="93">
        <f t="shared" si="2"/>
        <v>0</v>
      </c>
      <c r="F53" s="519" t="str">
        <f>IF(A53="","",(VLOOKUP(A53,⑥児童生徒名簿表!B:C,2,0)))</f>
        <v/>
      </c>
      <c r="G53" s="495"/>
      <c r="H53" s="496"/>
      <c r="I53" s="26" t="s">
        <v>6</v>
      </c>
      <c r="J53" s="23" t="s">
        <v>5</v>
      </c>
      <c r="K53" s="373" t="str">
        <f>IF(A53="","",(VLOOKUP(A53,⑥児童生徒名簿表!B:D,3,0)))&amp;""</f>
        <v/>
      </c>
      <c r="L53" s="94">
        <v>88</v>
      </c>
      <c r="M53" s="94">
        <f t="shared" si="3"/>
        <v>0</v>
      </c>
      <c r="N53" s="495" t="str">
        <f>IF(B53="","",(VLOOKUP(B53,⑥児童生徒名簿表!B:C,2,0)))</f>
        <v/>
      </c>
      <c r="O53" s="495"/>
      <c r="P53" s="495"/>
      <c r="Q53" s="495"/>
      <c r="R53" s="496"/>
      <c r="S53" s="26" t="s">
        <v>6</v>
      </c>
      <c r="T53" s="23" t="s">
        <v>5</v>
      </c>
      <c r="U53" s="24" t="str">
        <f>IF(B53="","",(VLOOKUP(B53,⑥児童生徒名簿表!B:D,3,0)))&amp;""</f>
        <v/>
      </c>
    </row>
    <row r="54" spans="1:21" ht="23.45" customHeight="1" x14ac:dyDescent="0.4">
      <c r="A54" s="37"/>
      <c r="B54" s="38"/>
      <c r="D54" s="94">
        <v>64</v>
      </c>
      <c r="E54" s="93">
        <f t="shared" si="2"/>
        <v>0</v>
      </c>
      <c r="F54" s="519" t="str">
        <f>IF(A54="","",(VLOOKUP(A54,⑥児童生徒名簿表!B:C,2,0)))</f>
        <v/>
      </c>
      <c r="G54" s="495"/>
      <c r="H54" s="496"/>
      <c r="I54" s="26" t="s">
        <v>6</v>
      </c>
      <c r="J54" s="23" t="s">
        <v>5</v>
      </c>
      <c r="K54" s="373" t="str">
        <f>IF(A54="","",(VLOOKUP(A54,⑥児童生徒名簿表!B:D,3,0)))&amp;""</f>
        <v/>
      </c>
      <c r="L54" s="94">
        <v>89</v>
      </c>
      <c r="M54" s="94">
        <f t="shared" si="3"/>
        <v>0</v>
      </c>
      <c r="N54" s="495" t="str">
        <f>IF(B54="","",(VLOOKUP(B54,⑥児童生徒名簿表!B:C,2,0)))</f>
        <v/>
      </c>
      <c r="O54" s="495"/>
      <c r="P54" s="495"/>
      <c r="Q54" s="495"/>
      <c r="R54" s="496"/>
      <c r="S54" s="26" t="s">
        <v>6</v>
      </c>
      <c r="T54" s="23" t="s">
        <v>5</v>
      </c>
      <c r="U54" s="24" t="str">
        <f>IF(B54="","",(VLOOKUP(B54,⑥児童生徒名簿表!B:D,3,0)))&amp;""</f>
        <v/>
      </c>
    </row>
    <row r="55" spans="1:21" ht="23.45" customHeight="1" x14ac:dyDescent="0.4">
      <c r="A55" s="37"/>
      <c r="B55" s="38"/>
      <c r="D55" s="94">
        <v>65</v>
      </c>
      <c r="E55" s="93">
        <f t="shared" si="2"/>
        <v>0</v>
      </c>
      <c r="F55" s="519" t="str">
        <f>IF(A55="","",(VLOOKUP(A55,⑥児童生徒名簿表!B:C,2,0)))</f>
        <v/>
      </c>
      <c r="G55" s="495"/>
      <c r="H55" s="496"/>
      <c r="I55" s="26" t="s">
        <v>6</v>
      </c>
      <c r="J55" s="23" t="s">
        <v>5</v>
      </c>
      <c r="K55" s="373" t="str">
        <f>IF(A55="","",(VLOOKUP(A55,⑥児童生徒名簿表!B:D,3,0)))&amp;""</f>
        <v/>
      </c>
      <c r="L55" s="94">
        <v>90</v>
      </c>
      <c r="M55" s="94">
        <f t="shared" si="3"/>
        <v>0</v>
      </c>
      <c r="N55" s="495" t="str">
        <f>IF(B55="","",(VLOOKUP(B55,⑥児童生徒名簿表!B:C,2,0)))</f>
        <v/>
      </c>
      <c r="O55" s="495"/>
      <c r="P55" s="495"/>
      <c r="Q55" s="495"/>
      <c r="R55" s="496"/>
      <c r="S55" s="26" t="s">
        <v>6</v>
      </c>
      <c r="T55" s="23" t="s">
        <v>5</v>
      </c>
      <c r="U55" s="24" t="str">
        <f>IF(B55="","",(VLOOKUP(B55,⑥児童生徒名簿表!B:D,3,0)))&amp;""</f>
        <v/>
      </c>
    </row>
    <row r="56" spans="1:21" ht="23.45" customHeight="1" x14ac:dyDescent="0.4">
      <c r="A56" s="37"/>
      <c r="B56" s="38"/>
      <c r="D56" s="94">
        <v>66</v>
      </c>
      <c r="E56" s="93">
        <f t="shared" si="2"/>
        <v>0</v>
      </c>
      <c r="F56" s="519" t="str">
        <f>IF(A56="","",(VLOOKUP(A56,⑥児童生徒名簿表!B:C,2,0)))</f>
        <v/>
      </c>
      <c r="G56" s="495"/>
      <c r="H56" s="496"/>
      <c r="I56" s="26" t="s">
        <v>6</v>
      </c>
      <c r="J56" s="23" t="s">
        <v>5</v>
      </c>
      <c r="K56" s="373" t="str">
        <f>IF(A56="","",(VLOOKUP(A56,⑥児童生徒名簿表!B:D,3,0)))&amp;""</f>
        <v/>
      </c>
      <c r="L56" s="94">
        <v>91</v>
      </c>
      <c r="M56" s="94">
        <f t="shared" si="3"/>
        <v>0</v>
      </c>
      <c r="N56" s="495" t="str">
        <f>IF(B56="","",(VLOOKUP(B56,⑥児童生徒名簿表!B:C,2,0)))</f>
        <v/>
      </c>
      <c r="O56" s="495"/>
      <c r="P56" s="495"/>
      <c r="Q56" s="495"/>
      <c r="R56" s="496"/>
      <c r="S56" s="26" t="s">
        <v>6</v>
      </c>
      <c r="T56" s="23" t="s">
        <v>5</v>
      </c>
      <c r="U56" s="24" t="str">
        <f>IF(B56="","",(VLOOKUP(B56,⑥児童生徒名簿表!B:D,3,0)))&amp;""</f>
        <v/>
      </c>
    </row>
    <row r="57" spans="1:21" ht="23.45" customHeight="1" x14ac:dyDescent="0.4">
      <c r="A57" s="37"/>
      <c r="B57" s="38"/>
      <c r="D57" s="94">
        <v>67</v>
      </c>
      <c r="E57" s="93">
        <f t="shared" si="2"/>
        <v>0</v>
      </c>
      <c r="F57" s="519" t="str">
        <f>IF(A57="","",(VLOOKUP(A57,⑥児童生徒名簿表!B:C,2,0)))</f>
        <v/>
      </c>
      <c r="G57" s="495"/>
      <c r="H57" s="496"/>
      <c r="I57" s="26" t="s">
        <v>6</v>
      </c>
      <c r="J57" s="23" t="s">
        <v>5</v>
      </c>
      <c r="K57" s="373" t="str">
        <f>IF(A57="","",(VLOOKUP(A57,⑥児童生徒名簿表!B:D,3,0)))&amp;""</f>
        <v/>
      </c>
      <c r="L57" s="94">
        <v>92</v>
      </c>
      <c r="M57" s="94">
        <f t="shared" si="3"/>
        <v>0</v>
      </c>
      <c r="N57" s="495" t="str">
        <f>IF(B57="","",(VLOOKUP(B57,⑥児童生徒名簿表!B:C,2,0)))</f>
        <v/>
      </c>
      <c r="O57" s="495"/>
      <c r="P57" s="495"/>
      <c r="Q57" s="495"/>
      <c r="R57" s="496"/>
      <c r="S57" s="26" t="s">
        <v>6</v>
      </c>
      <c r="T57" s="23" t="s">
        <v>5</v>
      </c>
      <c r="U57" s="24" t="str">
        <f>IF(B57="","",(VLOOKUP(B57,⑥児童生徒名簿表!B:D,3,0)))&amp;""</f>
        <v/>
      </c>
    </row>
    <row r="58" spans="1:21" ht="23.45" customHeight="1" x14ac:dyDescent="0.4">
      <c r="A58" s="37"/>
      <c r="B58" s="38"/>
      <c r="D58" s="94">
        <v>68</v>
      </c>
      <c r="E58" s="93">
        <f t="shared" si="2"/>
        <v>0</v>
      </c>
      <c r="F58" s="519" t="str">
        <f>IF(A58="","",(VLOOKUP(A58,⑥児童生徒名簿表!B:C,2,0)))</f>
        <v/>
      </c>
      <c r="G58" s="495"/>
      <c r="H58" s="496"/>
      <c r="I58" s="26" t="s">
        <v>6</v>
      </c>
      <c r="J58" s="23" t="s">
        <v>5</v>
      </c>
      <c r="K58" s="373" t="str">
        <f>IF(A58="","",(VLOOKUP(A58,⑥児童生徒名簿表!B:D,3,0)))&amp;""</f>
        <v/>
      </c>
      <c r="L58" s="94">
        <v>93</v>
      </c>
      <c r="M58" s="94">
        <f t="shared" si="3"/>
        <v>0</v>
      </c>
      <c r="N58" s="495" t="str">
        <f>IF(B58="","",(VLOOKUP(B58,⑥児童生徒名簿表!B:C,2,0)))</f>
        <v/>
      </c>
      <c r="O58" s="495"/>
      <c r="P58" s="495"/>
      <c r="Q58" s="495"/>
      <c r="R58" s="496"/>
      <c r="S58" s="26" t="s">
        <v>6</v>
      </c>
      <c r="T58" s="23" t="s">
        <v>5</v>
      </c>
      <c r="U58" s="24" t="str">
        <f>IF(B58="","",(VLOOKUP(B58,⑥児童生徒名簿表!B:D,3,0)))&amp;""</f>
        <v/>
      </c>
    </row>
    <row r="59" spans="1:21" ht="23.45" customHeight="1" x14ac:dyDescent="0.4">
      <c r="A59" s="37"/>
      <c r="B59" s="38"/>
      <c r="D59" s="94">
        <v>69</v>
      </c>
      <c r="E59" s="93">
        <f t="shared" si="2"/>
        <v>0</v>
      </c>
      <c r="F59" s="519" t="str">
        <f>IF(A59="","",(VLOOKUP(A59,⑥児童生徒名簿表!B:C,2,0)))</f>
        <v/>
      </c>
      <c r="G59" s="495"/>
      <c r="H59" s="496"/>
      <c r="I59" s="26" t="s">
        <v>6</v>
      </c>
      <c r="J59" s="23" t="s">
        <v>5</v>
      </c>
      <c r="K59" s="373" t="str">
        <f>IF(A59="","",(VLOOKUP(A59,⑥児童生徒名簿表!B:D,3,0)))&amp;""</f>
        <v/>
      </c>
      <c r="L59" s="94">
        <v>94</v>
      </c>
      <c r="M59" s="94">
        <f t="shared" si="3"/>
        <v>0</v>
      </c>
      <c r="N59" s="495" t="str">
        <f>IF(B59="","",(VLOOKUP(B59,⑥児童生徒名簿表!B:C,2,0)))</f>
        <v/>
      </c>
      <c r="O59" s="495"/>
      <c r="P59" s="495"/>
      <c r="Q59" s="495"/>
      <c r="R59" s="496"/>
      <c r="S59" s="26" t="s">
        <v>6</v>
      </c>
      <c r="T59" s="23" t="s">
        <v>5</v>
      </c>
      <c r="U59" s="24" t="str">
        <f>IF(B59="","",(VLOOKUP(B59,⑥児童生徒名簿表!B:D,3,0)))&amp;""</f>
        <v/>
      </c>
    </row>
    <row r="60" spans="1:21" ht="23.45" customHeight="1" x14ac:dyDescent="0.4">
      <c r="A60" s="37"/>
      <c r="B60" s="38"/>
      <c r="D60" s="94">
        <v>70</v>
      </c>
      <c r="E60" s="93">
        <f t="shared" si="2"/>
        <v>0</v>
      </c>
      <c r="F60" s="519" t="str">
        <f>IF(A60="","",(VLOOKUP(A60,⑥児童生徒名簿表!B:C,2,0)))</f>
        <v/>
      </c>
      <c r="G60" s="495"/>
      <c r="H60" s="496"/>
      <c r="I60" s="26" t="s">
        <v>6</v>
      </c>
      <c r="J60" s="23" t="s">
        <v>5</v>
      </c>
      <c r="K60" s="373" t="str">
        <f>IF(A60="","",(VLOOKUP(A60,⑥児童生徒名簿表!B:D,3,0)))&amp;""</f>
        <v/>
      </c>
      <c r="L60" s="94">
        <v>95</v>
      </c>
      <c r="M60" s="94">
        <f t="shared" si="3"/>
        <v>0</v>
      </c>
      <c r="N60" s="495" t="str">
        <f>IF(B60="","",(VLOOKUP(B60,⑥児童生徒名簿表!B:C,2,0)))</f>
        <v/>
      </c>
      <c r="O60" s="495"/>
      <c r="P60" s="495"/>
      <c r="Q60" s="495"/>
      <c r="R60" s="496"/>
      <c r="S60" s="26" t="s">
        <v>6</v>
      </c>
      <c r="T60" s="23" t="s">
        <v>5</v>
      </c>
      <c r="U60" s="24" t="str">
        <f>IF(B60="","",(VLOOKUP(B60,⑥児童生徒名簿表!B:D,3,0)))&amp;""</f>
        <v/>
      </c>
    </row>
    <row r="61" spans="1:21" ht="23.45" customHeight="1" x14ac:dyDescent="0.4">
      <c r="A61" s="37"/>
      <c r="B61" s="38"/>
      <c r="D61" s="94">
        <v>71</v>
      </c>
      <c r="E61" s="93">
        <f t="shared" si="2"/>
        <v>0</v>
      </c>
      <c r="F61" s="519" t="str">
        <f>IF(A61="","",(VLOOKUP(A61,⑥児童生徒名簿表!B:C,2,0)))</f>
        <v/>
      </c>
      <c r="G61" s="495"/>
      <c r="H61" s="496"/>
      <c r="I61" s="26" t="s">
        <v>6</v>
      </c>
      <c r="J61" s="23" t="s">
        <v>5</v>
      </c>
      <c r="K61" s="373" t="str">
        <f>IF(A61="","",(VLOOKUP(A61,⑥児童生徒名簿表!B:D,3,0)))&amp;""</f>
        <v/>
      </c>
      <c r="L61" s="94">
        <v>96</v>
      </c>
      <c r="M61" s="94">
        <f t="shared" si="3"/>
        <v>0</v>
      </c>
      <c r="N61" s="495" t="str">
        <f>IF(B61="","",(VLOOKUP(B61,⑥児童生徒名簿表!B:C,2,0)))</f>
        <v/>
      </c>
      <c r="O61" s="495"/>
      <c r="P61" s="495"/>
      <c r="Q61" s="495"/>
      <c r="R61" s="496"/>
      <c r="S61" s="26" t="s">
        <v>6</v>
      </c>
      <c r="T61" s="23" t="s">
        <v>5</v>
      </c>
      <c r="U61" s="24" t="str">
        <f>IF(B61="","",(VLOOKUP(B61,⑥児童生徒名簿表!B:D,3,0)))&amp;""</f>
        <v/>
      </c>
    </row>
    <row r="62" spans="1:21" ht="23.45" customHeight="1" x14ac:dyDescent="0.4">
      <c r="A62" s="37"/>
      <c r="B62" s="38"/>
      <c r="D62" s="94">
        <v>72</v>
      </c>
      <c r="E62" s="93">
        <f t="shared" si="2"/>
        <v>0</v>
      </c>
      <c r="F62" s="519" t="str">
        <f>IF(A62="","",(VLOOKUP(A62,⑥児童生徒名簿表!B:C,2,0)))</f>
        <v/>
      </c>
      <c r="G62" s="495"/>
      <c r="H62" s="496"/>
      <c r="I62" s="26" t="s">
        <v>6</v>
      </c>
      <c r="J62" s="23" t="s">
        <v>5</v>
      </c>
      <c r="K62" s="373" t="str">
        <f>IF(A62="","",(VLOOKUP(A62,⑥児童生徒名簿表!B:D,3,0)))&amp;""</f>
        <v/>
      </c>
      <c r="L62" s="94">
        <v>97</v>
      </c>
      <c r="M62" s="94">
        <f t="shared" si="3"/>
        <v>0</v>
      </c>
      <c r="N62" s="495" t="str">
        <f>IF(B62="","",(VLOOKUP(B62,⑥児童生徒名簿表!B:C,2,0)))</f>
        <v/>
      </c>
      <c r="O62" s="495"/>
      <c r="P62" s="495"/>
      <c r="Q62" s="495"/>
      <c r="R62" s="496"/>
      <c r="S62" s="26" t="s">
        <v>6</v>
      </c>
      <c r="T62" s="23" t="s">
        <v>5</v>
      </c>
      <c r="U62" s="24" t="str">
        <f>IF(B62="","",(VLOOKUP(B62,⑥児童生徒名簿表!B:D,3,0)))&amp;""</f>
        <v/>
      </c>
    </row>
    <row r="63" spans="1:21" ht="23.45" customHeight="1" x14ac:dyDescent="0.4">
      <c r="A63" s="37"/>
      <c r="B63" s="38"/>
      <c r="D63" s="94">
        <v>73</v>
      </c>
      <c r="E63" s="93">
        <f t="shared" si="2"/>
        <v>0</v>
      </c>
      <c r="F63" s="519" t="str">
        <f>IF(A63="","",(VLOOKUP(A63,⑥児童生徒名簿表!B:C,2,0)))</f>
        <v/>
      </c>
      <c r="G63" s="495"/>
      <c r="H63" s="496"/>
      <c r="I63" s="26" t="s">
        <v>6</v>
      </c>
      <c r="J63" s="23" t="s">
        <v>5</v>
      </c>
      <c r="K63" s="373" t="str">
        <f>IF(A63="","",(VLOOKUP(A63,⑥児童生徒名簿表!B:D,3,0)))&amp;""</f>
        <v/>
      </c>
      <c r="L63" s="94">
        <v>98</v>
      </c>
      <c r="M63" s="94">
        <f t="shared" si="3"/>
        <v>0</v>
      </c>
      <c r="N63" s="495" t="str">
        <f>IF(B63="","",(VLOOKUP(B63,⑥児童生徒名簿表!B:C,2,0)))</f>
        <v/>
      </c>
      <c r="O63" s="495"/>
      <c r="P63" s="495"/>
      <c r="Q63" s="495"/>
      <c r="R63" s="496"/>
      <c r="S63" s="26" t="s">
        <v>6</v>
      </c>
      <c r="T63" s="23" t="s">
        <v>5</v>
      </c>
      <c r="U63" s="24" t="str">
        <f>IF(B63="","",(VLOOKUP(B63,⑥児童生徒名簿表!B:D,3,0)))&amp;""</f>
        <v/>
      </c>
    </row>
    <row r="64" spans="1:21" ht="23.45" customHeight="1" x14ac:dyDescent="0.4">
      <c r="A64" s="37"/>
      <c r="B64" s="38"/>
      <c r="D64" s="94">
        <v>74</v>
      </c>
      <c r="E64" s="93">
        <f t="shared" si="2"/>
        <v>0</v>
      </c>
      <c r="F64" s="519" t="str">
        <f>IF(A64="","",(VLOOKUP(A64,⑥児童生徒名簿表!B:C,2,0)))</f>
        <v/>
      </c>
      <c r="G64" s="495"/>
      <c r="H64" s="496"/>
      <c r="I64" s="26" t="s">
        <v>6</v>
      </c>
      <c r="J64" s="23" t="s">
        <v>5</v>
      </c>
      <c r="K64" s="373" t="str">
        <f>IF(A64="","",(VLOOKUP(A64,⑥児童生徒名簿表!B:D,3,0)))&amp;""</f>
        <v/>
      </c>
      <c r="L64" s="94">
        <v>99</v>
      </c>
      <c r="M64" s="94">
        <f t="shared" si="3"/>
        <v>0</v>
      </c>
      <c r="N64" s="495" t="str">
        <f>IF(B64="","",(VLOOKUP(B64,⑥児童生徒名簿表!B:C,2,0)))</f>
        <v/>
      </c>
      <c r="O64" s="495"/>
      <c r="P64" s="495"/>
      <c r="Q64" s="495"/>
      <c r="R64" s="496"/>
      <c r="S64" s="26" t="s">
        <v>6</v>
      </c>
      <c r="T64" s="23" t="s">
        <v>5</v>
      </c>
      <c r="U64" s="24" t="str">
        <f>IF(B64="","",(VLOOKUP(B64,⑥児童生徒名簿表!B:D,3,0)))&amp;""</f>
        <v/>
      </c>
    </row>
    <row r="65" spans="1:21" ht="23.45" customHeight="1" x14ac:dyDescent="0.4">
      <c r="A65" s="37"/>
      <c r="B65" s="38"/>
      <c r="D65" s="94">
        <v>75</v>
      </c>
      <c r="E65" s="93">
        <f t="shared" si="2"/>
        <v>0</v>
      </c>
      <c r="F65" s="519" t="str">
        <f>IF(A65="","",(VLOOKUP(A65,⑥児童生徒名簿表!B:C,2,0)))</f>
        <v/>
      </c>
      <c r="G65" s="495"/>
      <c r="H65" s="496"/>
      <c r="I65" s="26" t="s">
        <v>6</v>
      </c>
      <c r="J65" s="23" t="s">
        <v>5</v>
      </c>
      <c r="K65" s="373" t="str">
        <f>IF(A65="","",(VLOOKUP(A65,⑥児童生徒名簿表!B:D,3,0)))&amp;""</f>
        <v/>
      </c>
      <c r="L65" s="94">
        <v>100</v>
      </c>
      <c r="M65" s="94">
        <f t="shared" si="3"/>
        <v>0</v>
      </c>
      <c r="N65" s="495" t="str">
        <f>IF(B65="","",(VLOOKUP(B65,⑥児童生徒名簿表!B:C,2,0)))</f>
        <v/>
      </c>
      <c r="O65" s="495"/>
      <c r="P65" s="495"/>
      <c r="Q65" s="495"/>
      <c r="R65" s="496"/>
      <c r="S65" s="26" t="s">
        <v>6</v>
      </c>
      <c r="T65" s="23" t="s">
        <v>5</v>
      </c>
      <c r="U65" s="24" t="str">
        <f>IF(B65="","",(VLOOKUP(B65,⑥児童生徒名簿表!B:D,3,0)))&amp;""</f>
        <v/>
      </c>
    </row>
    <row r="66" spans="1:21" ht="6" customHeight="1" x14ac:dyDescent="0.4"/>
    <row r="67" spans="1:21" ht="27" customHeight="1" x14ac:dyDescent="0.4">
      <c r="D67" s="420" t="s">
        <v>3</v>
      </c>
      <c r="E67" s="421"/>
      <c r="F67" s="421"/>
      <c r="G67" s="421"/>
      <c r="H67" s="433"/>
      <c r="I67" s="571" t="s">
        <v>31</v>
      </c>
      <c r="J67" s="572"/>
      <c r="K67" s="572"/>
      <c r="L67" s="573"/>
      <c r="M67" s="560" t="s">
        <v>30</v>
      </c>
      <c r="N67" s="561"/>
      <c r="O67" s="561"/>
      <c r="P67" s="561"/>
      <c r="Q67" s="562"/>
      <c r="R67" s="570" t="s">
        <v>1</v>
      </c>
      <c r="S67" s="570"/>
      <c r="T67" s="570"/>
      <c r="U67" s="570"/>
    </row>
    <row r="68" spans="1:21" ht="3.75" customHeight="1" thickBot="1" x14ac:dyDescent="0.45">
      <c r="K68" s="506"/>
      <c r="L68" s="506"/>
      <c r="M68" s="103"/>
    </row>
    <row r="69" spans="1:21" ht="15" customHeight="1" x14ac:dyDescent="0.4">
      <c r="D69" s="563" t="s">
        <v>1433</v>
      </c>
      <c r="E69" s="563"/>
      <c r="F69" s="564"/>
      <c r="G69" s="564"/>
      <c r="H69" s="564"/>
      <c r="I69" s="564"/>
      <c r="J69" s="564"/>
      <c r="K69" s="565"/>
      <c r="L69" s="507" t="s">
        <v>0</v>
      </c>
      <c r="M69" s="508"/>
      <c r="N69" s="509"/>
      <c r="O69" s="513" t="str">
        <f>O34</f>
        <v>教育出版社</v>
      </c>
      <c r="P69" s="514"/>
      <c r="Q69" s="514"/>
      <c r="R69" s="514"/>
      <c r="S69" s="514"/>
      <c r="T69" s="514"/>
      <c r="U69" s="515"/>
    </row>
    <row r="70" spans="1:21" ht="15" customHeight="1" thickBot="1" x14ac:dyDescent="0.45">
      <c r="D70" s="564"/>
      <c r="E70" s="564"/>
      <c r="F70" s="564"/>
      <c r="G70" s="564"/>
      <c r="H70" s="564"/>
      <c r="I70" s="564"/>
      <c r="J70" s="564"/>
      <c r="K70" s="565"/>
      <c r="L70" s="510"/>
      <c r="M70" s="511"/>
      <c r="N70" s="512"/>
      <c r="O70" s="516"/>
      <c r="P70" s="517"/>
      <c r="Q70" s="517"/>
      <c r="R70" s="517"/>
      <c r="S70" s="517"/>
      <c r="T70" s="517"/>
      <c r="U70" s="518"/>
    </row>
    <row r="71" spans="1:21" ht="27.75" customHeight="1" x14ac:dyDescent="0.4">
      <c r="D71" s="255" t="s">
        <v>1728</v>
      </c>
      <c r="E71" s="255"/>
      <c r="F71" s="255"/>
      <c r="G71" s="255"/>
      <c r="H71" s="255"/>
      <c r="I71" s="255"/>
      <c r="J71" s="255"/>
      <c r="K71" s="255"/>
      <c r="L71" s="255"/>
      <c r="M71" s="255"/>
      <c r="N71" s="255"/>
      <c r="O71" s="255"/>
      <c r="P71" s="505" t="s">
        <v>1727</v>
      </c>
      <c r="Q71" s="505"/>
      <c r="R71" s="505" t="e">
        <f>IF(I72="","",(VLOOKUP(I72,②学校番号一覧表!A:G,7,0)))</f>
        <v>#N/A</v>
      </c>
      <c r="S71" s="505"/>
      <c r="T71" s="505"/>
      <c r="U71" s="505"/>
    </row>
    <row r="72" spans="1:21" ht="30" customHeight="1" x14ac:dyDescent="0.4">
      <c r="D72" s="420" t="s">
        <v>13</v>
      </c>
      <c r="E72" s="433"/>
      <c r="F72" s="577" t="str">
        <f>F2</f>
        <v>毛筆</v>
      </c>
      <c r="G72" s="578"/>
      <c r="H72" s="11" t="s">
        <v>21</v>
      </c>
      <c r="I72" s="567">
        <f>I2</f>
        <v>0</v>
      </c>
      <c r="J72" s="568"/>
      <c r="K72" s="420" t="s">
        <v>20</v>
      </c>
      <c r="L72" s="433"/>
      <c r="M72" s="557" t="s">
        <v>511</v>
      </c>
      <c r="N72" s="558"/>
      <c r="O72" s="559"/>
      <c r="P72" s="569" t="s">
        <v>12</v>
      </c>
      <c r="Q72" s="569"/>
      <c r="R72" s="33">
        <f>R37</f>
        <v>10</v>
      </c>
      <c r="S72" s="13" t="s">
        <v>11</v>
      </c>
      <c r="T72" s="14">
        <v>3</v>
      </c>
      <c r="U72" s="15" t="s">
        <v>10</v>
      </c>
    </row>
    <row r="73" spans="1:21" ht="30" customHeight="1" x14ac:dyDescent="0.4">
      <c r="A73" s="79" t="s">
        <v>493</v>
      </c>
      <c r="B73" s="79" t="s">
        <v>494</v>
      </c>
      <c r="D73" s="420" t="s">
        <v>9</v>
      </c>
      <c r="E73" s="433"/>
      <c r="F73" s="575" t="str">
        <f>IF(I2="","",(VLOOKUP(I2,②学校番号一覧表!A:D,4,0)))</f>
        <v/>
      </c>
      <c r="G73" s="576"/>
      <c r="H73" s="11"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20" t="s">
        <v>1357</v>
      </c>
      <c r="G75" s="421"/>
      <c r="H75" s="433"/>
      <c r="I75" s="420" t="s">
        <v>7</v>
      </c>
      <c r="J75" s="421"/>
      <c r="K75" s="421"/>
      <c r="L75" s="162" t="s">
        <v>67</v>
      </c>
      <c r="M75" s="106" t="s">
        <v>510</v>
      </c>
      <c r="N75" s="421" t="s">
        <v>1357</v>
      </c>
      <c r="O75" s="421"/>
      <c r="P75" s="421"/>
      <c r="Q75" s="421"/>
      <c r="R75" s="433"/>
      <c r="S75" s="420" t="s">
        <v>7</v>
      </c>
      <c r="T75" s="421"/>
      <c r="U75" s="433"/>
    </row>
    <row r="76" spans="1:21" ht="23.45" customHeight="1" x14ac:dyDescent="0.4">
      <c r="A76" s="37"/>
      <c r="B76" s="38"/>
      <c r="D76" s="94">
        <v>101</v>
      </c>
      <c r="E76" s="93">
        <f>A76</f>
        <v>0</v>
      </c>
      <c r="F76" s="519" t="str">
        <f>IF(A76="","",(VLOOKUP(A76,⑥児童生徒名簿表!B:C,2,0)))</f>
        <v/>
      </c>
      <c r="G76" s="495"/>
      <c r="H76" s="496"/>
      <c r="I76" s="26" t="s">
        <v>6</v>
      </c>
      <c r="J76" s="23" t="s">
        <v>5</v>
      </c>
      <c r="K76" s="373" t="str">
        <f>IF(A76="","",(VLOOKUP(A76,⑥児童生徒名簿表!B:D,3,0)))&amp;""</f>
        <v/>
      </c>
      <c r="L76" s="94">
        <v>126</v>
      </c>
      <c r="M76" s="94">
        <f>B76</f>
        <v>0</v>
      </c>
      <c r="N76" s="495" t="str">
        <f>IF(B76="","",(VLOOKUP(B76,⑥児童生徒名簿表!B:C,2,0)))</f>
        <v/>
      </c>
      <c r="O76" s="495"/>
      <c r="P76" s="495"/>
      <c r="Q76" s="495"/>
      <c r="R76" s="496"/>
      <c r="S76" s="26" t="s">
        <v>6</v>
      </c>
      <c r="T76" s="23" t="s">
        <v>5</v>
      </c>
      <c r="U76" s="24" t="str">
        <f>IF(B76="","",(VLOOKUP(B76,⑥児童生徒名簿表!B:D,3,0)))&amp;""</f>
        <v/>
      </c>
    </row>
    <row r="77" spans="1:21" ht="23.45" customHeight="1" x14ac:dyDescent="0.4">
      <c r="A77" s="37"/>
      <c r="B77" s="38"/>
      <c r="D77" s="94">
        <v>102</v>
      </c>
      <c r="E77" s="93">
        <f t="shared" ref="E77:E100" si="4">A77</f>
        <v>0</v>
      </c>
      <c r="F77" s="519" t="str">
        <f>IF(A77="","",(VLOOKUP(A77,⑥児童生徒名簿表!B:C,2,0)))</f>
        <v/>
      </c>
      <c r="G77" s="495"/>
      <c r="H77" s="496"/>
      <c r="I77" s="26" t="s">
        <v>6</v>
      </c>
      <c r="J77" s="23" t="s">
        <v>5</v>
      </c>
      <c r="K77" s="373" t="str">
        <f>IF(A77="","",(VLOOKUP(A77,⑥児童生徒名簿表!B:D,3,0)))&amp;""</f>
        <v/>
      </c>
      <c r="L77" s="94">
        <v>127</v>
      </c>
      <c r="M77" s="94">
        <f t="shared" ref="M77:M100" si="5">B77</f>
        <v>0</v>
      </c>
      <c r="N77" s="495" t="str">
        <f>IF(B77="","",(VLOOKUP(B77,⑥児童生徒名簿表!B:C,2,0)))</f>
        <v/>
      </c>
      <c r="O77" s="495"/>
      <c r="P77" s="495"/>
      <c r="Q77" s="495"/>
      <c r="R77" s="496"/>
      <c r="S77" s="26" t="s">
        <v>6</v>
      </c>
      <c r="T77" s="23" t="s">
        <v>5</v>
      </c>
      <c r="U77" s="24" t="str">
        <f>IF(B77="","",(VLOOKUP(B77,⑥児童生徒名簿表!B:D,3,0)))&amp;""</f>
        <v/>
      </c>
    </row>
    <row r="78" spans="1:21" ht="23.45" customHeight="1" x14ac:dyDescent="0.4">
      <c r="A78" s="37"/>
      <c r="B78" s="38"/>
      <c r="D78" s="94">
        <v>103</v>
      </c>
      <c r="E78" s="93">
        <f t="shared" si="4"/>
        <v>0</v>
      </c>
      <c r="F78" s="519" t="str">
        <f>IF(A78="","",(VLOOKUP(A78,⑥児童生徒名簿表!B:C,2,0)))</f>
        <v/>
      </c>
      <c r="G78" s="495"/>
      <c r="H78" s="496"/>
      <c r="I78" s="26" t="s">
        <v>6</v>
      </c>
      <c r="J78" s="23" t="s">
        <v>5</v>
      </c>
      <c r="K78" s="373" t="str">
        <f>IF(A78="","",(VLOOKUP(A78,⑥児童生徒名簿表!B:D,3,0)))&amp;""</f>
        <v/>
      </c>
      <c r="L78" s="94">
        <v>128</v>
      </c>
      <c r="M78" s="94">
        <f t="shared" si="5"/>
        <v>0</v>
      </c>
      <c r="N78" s="495" t="str">
        <f>IF(B78="","",(VLOOKUP(B78,⑥児童生徒名簿表!B:C,2,0)))</f>
        <v/>
      </c>
      <c r="O78" s="495"/>
      <c r="P78" s="495"/>
      <c r="Q78" s="495"/>
      <c r="R78" s="496"/>
      <c r="S78" s="26" t="s">
        <v>6</v>
      </c>
      <c r="T78" s="23" t="s">
        <v>5</v>
      </c>
      <c r="U78" s="24" t="str">
        <f>IF(B78="","",(VLOOKUP(B78,⑥児童生徒名簿表!B:D,3,0)))&amp;""</f>
        <v/>
      </c>
    </row>
    <row r="79" spans="1:21" ht="23.45" customHeight="1" x14ac:dyDescent="0.4">
      <c r="A79" s="37"/>
      <c r="B79" s="38"/>
      <c r="D79" s="94">
        <v>104</v>
      </c>
      <c r="E79" s="93">
        <f t="shared" si="4"/>
        <v>0</v>
      </c>
      <c r="F79" s="519" t="str">
        <f>IF(A79="","",(VLOOKUP(A79,⑥児童生徒名簿表!B:C,2,0)))</f>
        <v/>
      </c>
      <c r="G79" s="495"/>
      <c r="H79" s="496"/>
      <c r="I79" s="26" t="s">
        <v>6</v>
      </c>
      <c r="J79" s="23" t="s">
        <v>5</v>
      </c>
      <c r="K79" s="373" t="str">
        <f>IF(A79="","",(VLOOKUP(A79,⑥児童生徒名簿表!B:D,3,0)))&amp;""</f>
        <v/>
      </c>
      <c r="L79" s="94">
        <v>129</v>
      </c>
      <c r="M79" s="94">
        <f t="shared" si="5"/>
        <v>0</v>
      </c>
      <c r="N79" s="495" t="str">
        <f>IF(B79="","",(VLOOKUP(B79,⑥児童生徒名簿表!B:C,2,0)))</f>
        <v/>
      </c>
      <c r="O79" s="495"/>
      <c r="P79" s="495"/>
      <c r="Q79" s="495"/>
      <c r="R79" s="496"/>
      <c r="S79" s="26" t="s">
        <v>6</v>
      </c>
      <c r="T79" s="23" t="s">
        <v>5</v>
      </c>
      <c r="U79" s="24" t="str">
        <f>IF(B79="","",(VLOOKUP(B79,⑥児童生徒名簿表!B:D,3,0)))&amp;""</f>
        <v/>
      </c>
    </row>
    <row r="80" spans="1:21" ht="23.45" customHeight="1" x14ac:dyDescent="0.4">
      <c r="A80" s="37"/>
      <c r="B80" s="38"/>
      <c r="D80" s="94">
        <v>105</v>
      </c>
      <c r="E80" s="93">
        <f t="shared" si="4"/>
        <v>0</v>
      </c>
      <c r="F80" s="519" t="str">
        <f>IF(A80="","",(VLOOKUP(A80,⑥児童生徒名簿表!B:C,2,0)))</f>
        <v/>
      </c>
      <c r="G80" s="495"/>
      <c r="H80" s="496"/>
      <c r="I80" s="26" t="s">
        <v>6</v>
      </c>
      <c r="J80" s="23" t="s">
        <v>5</v>
      </c>
      <c r="K80" s="373" t="str">
        <f>IF(A80="","",(VLOOKUP(A80,⑥児童生徒名簿表!B:D,3,0)))&amp;""</f>
        <v/>
      </c>
      <c r="L80" s="94">
        <v>130</v>
      </c>
      <c r="M80" s="94">
        <f t="shared" si="5"/>
        <v>0</v>
      </c>
      <c r="N80" s="495" t="str">
        <f>IF(B80="","",(VLOOKUP(B80,⑥児童生徒名簿表!B:C,2,0)))</f>
        <v/>
      </c>
      <c r="O80" s="495"/>
      <c r="P80" s="495"/>
      <c r="Q80" s="495"/>
      <c r="R80" s="496"/>
      <c r="S80" s="26" t="s">
        <v>6</v>
      </c>
      <c r="T80" s="23" t="s">
        <v>5</v>
      </c>
      <c r="U80" s="24" t="str">
        <f>IF(B80="","",(VLOOKUP(B80,⑥児童生徒名簿表!B:D,3,0)))&amp;""</f>
        <v/>
      </c>
    </row>
    <row r="81" spans="1:21" ht="23.45" customHeight="1" x14ac:dyDescent="0.4">
      <c r="A81" s="37"/>
      <c r="B81" s="38"/>
      <c r="D81" s="94">
        <v>106</v>
      </c>
      <c r="E81" s="93">
        <f t="shared" si="4"/>
        <v>0</v>
      </c>
      <c r="F81" s="519" t="str">
        <f>IF(A81="","",(VLOOKUP(A81,⑥児童生徒名簿表!B:C,2,0)))</f>
        <v/>
      </c>
      <c r="G81" s="495"/>
      <c r="H81" s="496"/>
      <c r="I81" s="26" t="s">
        <v>6</v>
      </c>
      <c r="J81" s="23" t="s">
        <v>5</v>
      </c>
      <c r="K81" s="373" t="str">
        <f>IF(A81="","",(VLOOKUP(A81,⑥児童生徒名簿表!B:D,3,0)))&amp;""</f>
        <v/>
      </c>
      <c r="L81" s="94">
        <v>131</v>
      </c>
      <c r="M81" s="94">
        <f t="shared" si="5"/>
        <v>0</v>
      </c>
      <c r="N81" s="495" t="str">
        <f>IF(B81="","",(VLOOKUP(B81,⑥児童生徒名簿表!B:C,2,0)))</f>
        <v/>
      </c>
      <c r="O81" s="495"/>
      <c r="P81" s="495"/>
      <c r="Q81" s="495"/>
      <c r="R81" s="496"/>
      <c r="S81" s="26" t="s">
        <v>6</v>
      </c>
      <c r="T81" s="23" t="s">
        <v>5</v>
      </c>
      <c r="U81" s="24" t="str">
        <f>IF(B81="","",(VLOOKUP(B81,⑥児童生徒名簿表!B:D,3,0)))&amp;""</f>
        <v/>
      </c>
    </row>
    <row r="82" spans="1:21" ht="23.45" customHeight="1" x14ac:dyDescent="0.4">
      <c r="A82" s="37"/>
      <c r="B82" s="38"/>
      <c r="D82" s="94">
        <v>107</v>
      </c>
      <c r="E82" s="93">
        <f t="shared" si="4"/>
        <v>0</v>
      </c>
      <c r="F82" s="519" t="str">
        <f>IF(A82="","",(VLOOKUP(A82,⑥児童生徒名簿表!B:C,2,0)))</f>
        <v/>
      </c>
      <c r="G82" s="495"/>
      <c r="H82" s="496"/>
      <c r="I82" s="26" t="s">
        <v>6</v>
      </c>
      <c r="J82" s="23" t="s">
        <v>5</v>
      </c>
      <c r="K82" s="373" t="str">
        <f>IF(A82="","",(VLOOKUP(A82,⑥児童生徒名簿表!B:D,3,0)))&amp;""</f>
        <v/>
      </c>
      <c r="L82" s="94">
        <v>132</v>
      </c>
      <c r="M82" s="94">
        <f t="shared" si="5"/>
        <v>0</v>
      </c>
      <c r="N82" s="495" t="str">
        <f>IF(B82="","",(VLOOKUP(B82,⑥児童生徒名簿表!B:C,2,0)))</f>
        <v/>
      </c>
      <c r="O82" s="495"/>
      <c r="P82" s="495"/>
      <c r="Q82" s="495"/>
      <c r="R82" s="496"/>
      <c r="S82" s="26" t="s">
        <v>6</v>
      </c>
      <c r="T82" s="23" t="s">
        <v>5</v>
      </c>
      <c r="U82" s="24" t="str">
        <f>IF(B82="","",(VLOOKUP(B82,⑥児童生徒名簿表!B:D,3,0)))&amp;""</f>
        <v/>
      </c>
    </row>
    <row r="83" spans="1:21" ht="23.45" customHeight="1" x14ac:dyDescent="0.4">
      <c r="A83" s="37"/>
      <c r="B83" s="38"/>
      <c r="D83" s="94">
        <v>108</v>
      </c>
      <c r="E83" s="93">
        <f t="shared" si="4"/>
        <v>0</v>
      </c>
      <c r="F83" s="519" t="str">
        <f>IF(A83="","",(VLOOKUP(A83,⑥児童生徒名簿表!B:C,2,0)))</f>
        <v/>
      </c>
      <c r="G83" s="495"/>
      <c r="H83" s="496"/>
      <c r="I83" s="26" t="s">
        <v>6</v>
      </c>
      <c r="J83" s="23" t="s">
        <v>5</v>
      </c>
      <c r="K83" s="373" t="str">
        <f>IF(A83="","",(VLOOKUP(A83,⑥児童生徒名簿表!B:D,3,0)))&amp;""</f>
        <v/>
      </c>
      <c r="L83" s="94">
        <v>133</v>
      </c>
      <c r="M83" s="94">
        <f t="shared" si="5"/>
        <v>0</v>
      </c>
      <c r="N83" s="495" t="str">
        <f>IF(B83="","",(VLOOKUP(B83,⑥児童生徒名簿表!B:C,2,0)))</f>
        <v/>
      </c>
      <c r="O83" s="495"/>
      <c r="P83" s="495"/>
      <c r="Q83" s="495"/>
      <c r="R83" s="496"/>
      <c r="S83" s="26" t="s">
        <v>6</v>
      </c>
      <c r="T83" s="23" t="s">
        <v>5</v>
      </c>
      <c r="U83" s="24" t="str">
        <f>IF(B83="","",(VLOOKUP(B83,⑥児童生徒名簿表!B:D,3,0)))&amp;""</f>
        <v/>
      </c>
    </row>
    <row r="84" spans="1:21" ht="23.45" customHeight="1" x14ac:dyDescent="0.4">
      <c r="A84" s="37"/>
      <c r="B84" s="38"/>
      <c r="D84" s="94">
        <v>109</v>
      </c>
      <c r="E84" s="93">
        <f t="shared" si="4"/>
        <v>0</v>
      </c>
      <c r="F84" s="519" t="str">
        <f>IF(A84="","",(VLOOKUP(A84,⑥児童生徒名簿表!B:C,2,0)))</f>
        <v/>
      </c>
      <c r="G84" s="495"/>
      <c r="H84" s="496"/>
      <c r="I84" s="26" t="s">
        <v>6</v>
      </c>
      <c r="J84" s="23" t="s">
        <v>5</v>
      </c>
      <c r="K84" s="373" t="str">
        <f>IF(A84="","",(VLOOKUP(A84,⑥児童生徒名簿表!B:D,3,0)))&amp;""</f>
        <v/>
      </c>
      <c r="L84" s="94">
        <v>134</v>
      </c>
      <c r="M84" s="94">
        <f t="shared" si="5"/>
        <v>0</v>
      </c>
      <c r="N84" s="495" t="str">
        <f>IF(B84="","",(VLOOKUP(B84,⑥児童生徒名簿表!B:C,2,0)))</f>
        <v/>
      </c>
      <c r="O84" s="495"/>
      <c r="P84" s="495"/>
      <c r="Q84" s="495"/>
      <c r="R84" s="496"/>
      <c r="S84" s="26" t="s">
        <v>6</v>
      </c>
      <c r="T84" s="23" t="s">
        <v>5</v>
      </c>
      <c r="U84" s="24" t="str">
        <f>IF(B84="","",(VLOOKUP(B84,⑥児童生徒名簿表!B:D,3,0)))&amp;""</f>
        <v/>
      </c>
    </row>
    <row r="85" spans="1:21" ht="23.45" customHeight="1" x14ac:dyDescent="0.4">
      <c r="A85" s="37"/>
      <c r="B85" s="38"/>
      <c r="D85" s="94">
        <v>110</v>
      </c>
      <c r="E85" s="93">
        <f t="shared" si="4"/>
        <v>0</v>
      </c>
      <c r="F85" s="519" t="str">
        <f>IF(A85="","",(VLOOKUP(A85,⑥児童生徒名簿表!B:C,2,0)))</f>
        <v/>
      </c>
      <c r="G85" s="495"/>
      <c r="H85" s="496"/>
      <c r="I85" s="26" t="s">
        <v>6</v>
      </c>
      <c r="J85" s="23" t="s">
        <v>5</v>
      </c>
      <c r="K85" s="373" t="str">
        <f>IF(A85="","",(VLOOKUP(A85,⑥児童生徒名簿表!B:D,3,0)))&amp;""</f>
        <v/>
      </c>
      <c r="L85" s="94">
        <v>135</v>
      </c>
      <c r="M85" s="94">
        <f t="shared" si="5"/>
        <v>0</v>
      </c>
      <c r="N85" s="495" t="str">
        <f>IF(B85="","",(VLOOKUP(B85,⑥児童生徒名簿表!B:C,2,0)))</f>
        <v/>
      </c>
      <c r="O85" s="495"/>
      <c r="P85" s="495"/>
      <c r="Q85" s="495"/>
      <c r="R85" s="496"/>
      <c r="S85" s="26" t="s">
        <v>6</v>
      </c>
      <c r="T85" s="23" t="s">
        <v>5</v>
      </c>
      <c r="U85" s="24" t="str">
        <f>IF(B85="","",(VLOOKUP(B85,⑥児童生徒名簿表!B:D,3,0)))&amp;""</f>
        <v/>
      </c>
    </row>
    <row r="86" spans="1:21" ht="23.45" customHeight="1" x14ac:dyDescent="0.4">
      <c r="A86" s="37"/>
      <c r="B86" s="38"/>
      <c r="D86" s="94">
        <v>111</v>
      </c>
      <c r="E86" s="93">
        <f t="shared" si="4"/>
        <v>0</v>
      </c>
      <c r="F86" s="519" t="str">
        <f>IF(A86="","",(VLOOKUP(A86,⑥児童生徒名簿表!B:C,2,0)))</f>
        <v/>
      </c>
      <c r="G86" s="495"/>
      <c r="H86" s="496"/>
      <c r="I86" s="26" t="s">
        <v>6</v>
      </c>
      <c r="J86" s="23" t="s">
        <v>5</v>
      </c>
      <c r="K86" s="373" t="str">
        <f>IF(A86="","",(VLOOKUP(A86,⑥児童生徒名簿表!B:D,3,0)))&amp;""</f>
        <v/>
      </c>
      <c r="L86" s="94">
        <v>136</v>
      </c>
      <c r="M86" s="94">
        <f t="shared" si="5"/>
        <v>0</v>
      </c>
      <c r="N86" s="495" t="str">
        <f>IF(B86="","",(VLOOKUP(B86,⑥児童生徒名簿表!B:C,2,0)))</f>
        <v/>
      </c>
      <c r="O86" s="495"/>
      <c r="P86" s="495"/>
      <c r="Q86" s="495"/>
      <c r="R86" s="496"/>
      <c r="S86" s="26" t="s">
        <v>6</v>
      </c>
      <c r="T86" s="23" t="s">
        <v>5</v>
      </c>
      <c r="U86" s="24" t="str">
        <f>IF(B86="","",(VLOOKUP(B86,⑥児童生徒名簿表!B:D,3,0)))&amp;""</f>
        <v/>
      </c>
    </row>
    <row r="87" spans="1:21" ht="23.45" customHeight="1" x14ac:dyDescent="0.4">
      <c r="A87" s="37"/>
      <c r="B87" s="38"/>
      <c r="D87" s="94">
        <v>112</v>
      </c>
      <c r="E87" s="93">
        <f t="shared" si="4"/>
        <v>0</v>
      </c>
      <c r="F87" s="519" t="str">
        <f>IF(A87="","",(VLOOKUP(A87,⑥児童生徒名簿表!B:C,2,0)))</f>
        <v/>
      </c>
      <c r="G87" s="495"/>
      <c r="H87" s="496"/>
      <c r="I87" s="26" t="s">
        <v>6</v>
      </c>
      <c r="J87" s="23" t="s">
        <v>5</v>
      </c>
      <c r="K87" s="373" t="str">
        <f>IF(A87="","",(VLOOKUP(A87,⑥児童生徒名簿表!B:D,3,0)))&amp;""</f>
        <v/>
      </c>
      <c r="L87" s="94">
        <v>137</v>
      </c>
      <c r="M87" s="94">
        <f t="shared" si="5"/>
        <v>0</v>
      </c>
      <c r="N87" s="495" t="str">
        <f>IF(B87="","",(VLOOKUP(B87,⑥児童生徒名簿表!B:C,2,0)))</f>
        <v/>
      </c>
      <c r="O87" s="495"/>
      <c r="P87" s="495"/>
      <c r="Q87" s="495"/>
      <c r="R87" s="496"/>
      <c r="S87" s="26" t="s">
        <v>6</v>
      </c>
      <c r="T87" s="23" t="s">
        <v>5</v>
      </c>
      <c r="U87" s="24" t="str">
        <f>IF(B87="","",(VLOOKUP(B87,⑥児童生徒名簿表!B:D,3,0)))&amp;""</f>
        <v/>
      </c>
    </row>
    <row r="88" spans="1:21" ht="23.45" customHeight="1" x14ac:dyDescent="0.4">
      <c r="A88" s="37"/>
      <c r="B88" s="38"/>
      <c r="D88" s="94">
        <v>113</v>
      </c>
      <c r="E88" s="93">
        <f t="shared" si="4"/>
        <v>0</v>
      </c>
      <c r="F88" s="519" t="str">
        <f>IF(A88="","",(VLOOKUP(A88,⑥児童生徒名簿表!B:C,2,0)))</f>
        <v/>
      </c>
      <c r="G88" s="495"/>
      <c r="H88" s="496"/>
      <c r="I88" s="26" t="s">
        <v>6</v>
      </c>
      <c r="J88" s="23" t="s">
        <v>5</v>
      </c>
      <c r="K88" s="373" t="str">
        <f>IF(A88="","",(VLOOKUP(A88,⑥児童生徒名簿表!B:D,3,0)))&amp;""</f>
        <v/>
      </c>
      <c r="L88" s="94">
        <v>138</v>
      </c>
      <c r="M88" s="94">
        <f t="shared" si="5"/>
        <v>0</v>
      </c>
      <c r="N88" s="495" t="str">
        <f>IF(B88="","",(VLOOKUP(B88,⑥児童生徒名簿表!B:C,2,0)))</f>
        <v/>
      </c>
      <c r="O88" s="495"/>
      <c r="P88" s="495"/>
      <c r="Q88" s="495"/>
      <c r="R88" s="496"/>
      <c r="S88" s="26" t="s">
        <v>6</v>
      </c>
      <c r="T88" s="23" t="s">
        <v>5</v>
      </c>
      <c r="U88" s="24" t="str">
        <f>IF(B88="","",(VLOOKUP(B88,⑥児童生徒名簿表!B:D,3,0)))&amp;""</f>
        <v/>
      </c>
    </row>
    <row r="89" spans="1:21" ht="23.45" customHeight="1" x14ac:dyDescent="0.4">
      <c r="A89" s="37"/>
      <c r="B89" s="38"/>
      <c r="D89" s="94">
        <v>114</v>
      </c>
      <c r="E89" s="93">
        <f t="shared" si="4"/>
        <v>0</v>
      </c>
      <c r="F89" s="519" t="str">
        <f>IF(A89="","",(VLOOKUP(A89,⑥児童生徒名簿表!B:C,2,0)))</f>
        <v/>
      </c>
      <c r="G89" s="495"/>
      <c r="H89" s="496"/>
      <c r="I89" s="26" t="s">
        <v>6</v>
      </c>
      <c r="J89" s="23" t="s">
        <v>5</v>
      </c>
      <c r="K89" s="373" t="str">
        <f>IF(A89="","",(VLOOKUP(A89,⑥児童生徒名簿表!B:D,3,0)))&amp;""</f>
        <v/>
      </c>
      <c r="L89" s="94">
        <v>139</v>
      </c>
      <c r="M89" s="94">
        <f t="shared" si="5"/>
        <v>0</v>
      </c>
      <c r="N89" s="495" t="str">
        <f>IF(B89="","",(VLOOKUP(B89,⑥児童生徒名簿表!B:C,2,0)))</f>
        <v/>
      </c>
      <c r="O89" s="495"/>
      <c r="P89" s="495"/>
      <c r="Q89" s="495"/>
      <c r="R89" s="496"/>
      <c r="S89" s="26" t="s">
        <v>6</v>
      </c>
      <c r="T89" s="23" t="s">
        <v>5</v>
      </c>
      <c r="U89" s="24" t="str">
        <f>IF(B89="","",(VLOOKUP(B89,⑥児童生徒名簿表!B:D,3,0)))&amp;""</f>
        <v/>
      </c>
    </row>
    <row r="90" spans="1:21" ht="23.45" customHeight="1" x14ac:dyDescent="0.4">
      <c r="A90" s="37"/>
      <c r="B90" s="38"/>
      <c r="D90" s="94">
        <v>115</v>
      </c>
      <c r="E90" s="93">
        <f t="shared" si="4"/>
        <v>0</v>
      </c>
      <c r="F90" s="519" t="str">
        <f>IF(A90="","",(VLOOKUP(A90,⑥児童生徒名簿表!B:C,2,0)))</f>
        <v/>
      </c>
      <c r="G90" s="495"/>
      <c r="H90" s="496"/>
      <c r="I90" s="26" t="s">
        <v>6</v>
      </c>
      <c r="J90" s="23" t="s">
        <v>5</v>
      </c>
      <c r="K90" s="373" t="str">
        <f>IF(A90="","",(VLOOKUP(A90,⑥児童生徒名簿表!B:D,3,0)))&amp;""</f>
        <v/>
      </c>
      <c r="L90" s="94">
        <v>140</v>
      </c>
      <c r="M90" s="94">
        <f t="shared" si="5"/>
        <v>0</v>
      </c>
      <c r="N90" s="495" t="str">
        <f>IF(B90="","",(VLOOKUP(B90,⑥児童生徒名簿表!B:C,2,0)))</f>
        <v/>
      </c>
      <c r="O90" s="495"/>
      <c r="P90" s="495"/>
      <c r="Q90" s="495"/>
      <c r="R90" s="496"/>
      <c r="S90" s="26" t="s">
        <v>6</v>
      </c>
      <c r="T90" s="23" t="s">
        <v>5</v>
      </c>
      <c r="U90" s="24" t="str">
        <f>IF(B90="","",(VLOOKUP(B90,⑥児童生徒名簿表!B:D,3,0)))&amp;""</f>
        <v/>
      </c>
    </row>
    <row r="91" spans="1:21" ht="23.45" customHeight="1" x14ac:dyDescent="0.4">
      <c r="A91" s="37"/>
      <c r="B91" s="38"/>
      <c r="D91" s="94">
        <v>116</v>
      </c>
      <c r="E91" s="93">
        <f t="shared" si="4"/>
        <v>0</v>
      </c>
      <c r="F91" s="519" t="str">
        <f>IF(A91="","",(VLOOKUP(A91,⑥児童生徒名簿表!B:C,2,0)))</f>
        <v/>
      </c>
      <c r="G91" s="495"/>
      <c r="H91" s="496"/>
      <c r="I91" s="26" t="s">
        <v>6</v>
      </c>
      <c r="J91" s="23" t="s">
        <v>5</v>
      </c>
      <c r="K91" s="373" t="str">
        <f>IF(A91="","",(VLOOKUP(A91,⑥児童生徒名簿表!B:D,3,0)))&amp;""</f>
        <v/>
      </c>
      <c r="L91" s="94">
        <v>141</v>
      </c>
      <c r="M91" s="94">
        <f t="shared" si="5"/>
        <v>0</v>
      </c>
      <c r="N91" s="495" t="str">
        <f>IF(B91="","",(VLOOKUP(B91,⑥児童生徒名簿表!B:C,2,0)))</f>
        <v/>
      </c>
      <c r="O91" s="495"/>
      <c r="P91" s="495"/>
      <c r="Q91" s="495"/>
      <c r="R91" s="496"/>
      <c r="S91" s="26" t="s">
        <v>6</v>
      </c>
      <c r="T91" s="23" t="s">
        <v>5</v>
      </c>
      <c r="U91" s="24" t="str">
        <f>IF(B91="","",(VLOOKUP(B91,⑥児童生徒名簿表!B:D,3,0)))&amp;""</f>
        <v/>
      </c>
    </row>
    <row r="92" spans="1:21" ht="23.45" customHeight="1" x14ac:dyDescent="0.4">
      <c r="A92" s="37"/>
      <c r="B92" s="38"/>
      <c r="D92" s="94">
        <v>117</v>
      </c>
      <c r="E92" s="93">
        <f t="shared" si="4"/>
        <v>0</v>
      </c>
      <c r="F92" s="519" t="str">
        <f>IF(A92="","",(VLOOKUP(A92,⑥児童生徒名簿表!B:C,2,0)))</f>
        <v/>
      </c>
      <c r="G92" s="495"/>
      <c r="H92" s="496"/>
      <c r="I92" s="26" t="s">
        <v>6</v>
      </c>
      <c r="J92" s="23" t="s">
        <v>5</v>
      </c>
      <c r="K92" s="373" t="str">
        <f>IF(A92="","",(VLOOKUP(A92,⑥児童生徒名簿表!B:D,3,0)))&amp;""</f>
        <v/>
      </c>
      <c r="L92" s="94">
        <v>142</v>
      </c>
      <c r="M92" s="94">
        <f t="shared" si="5"/>
        <v>0</v>
      </c>
      <c r="N92" s="495" t="str">
        <f>IF(B92="","",(VLOOKUP(B92,⑥児童生徒名簿表!B:C,2,0)))</f>
        <v/>
      </c>
      <c r="O92" s="495"/>
      <c r="P92" s="495"/>
      <c r="Q92" s="495"/>
      <c r="R92" s="496"/>
      <c r="S92" s="26" t="s">
        <v>6</v>
      </c>
      <c r="T92" s="23" t="s">
        <v>5</v>
      </c>
      <c r="U92" s="24" t="str">
        <f>IF(B92="","",(VLOOKUP(B92,⑥児童生徒名簿表!B:D,3,0)))&amp;""</f>
        <v/>
      </c>
    </row>
    <row r="93" spans="1:21" ht="23.45" customHeight="1" x14ac:dyDescent="0.4">
      <c r="A93" s="37"/>
      <c r="B93" s="38"/>
      <c r="D93" s="94">
        <v>118</v>
      </c>
      <c r="E93" s="93">
        <f t="shared" si="4"/>
        <v>0</v>
      </c>
      <c r="F93" s="519" t="str">
        <f>IF(A93="","",(VLOOKUP(A93,⑥児童生徒名簿表!B:C,2,0)))</f>
        <v/>
      </c>
      <c r="G93" s="495"/>
      <c r="H93" s="496"/>
      <c r="I93" s="26" t="s">
        <v>6</v>
      </c>
      <c r="J93" s="23" t="s">
        <v>5</v>
      </c>
      <c r="K93" s="373" t="str">
        <f>IF(A93="","",(VLOOKUP(A93,⑥児童生徒名簿表!B:D,3,0)))&amp;""</f>
        <v/>
      </c>
      <c r="L93" s="94">
        <v>143</v>
      </c>
      <c r="M93" s="94">
        <f t="shared" si="5"/>
        <v>0</v>
      </c>
      <c r="N93" s="495" t="str">
        <f>IF(B93="","",(VLOOKUP(B93,⑥児童生徒名簿表!B:C,2,0)))</f>
        <v/>
      </c>
      <c r="O93" s="495"/>
      <c r="P93" s="495"/>
      <c r="Q93" s="495"/>
      <c r="R93" s="496"/>
      <c r="S93" s="26" t="s">
        <v>6</v>
      </c>
      <c r="T93" s="23" t="s">
        <v>5</v>
      </c>
      <c r="U93" s="24" t="str">
        <f>IF(B93="","",(VLOOKUP(B93,⑥児童生徒名簿表!B:D,3,0)))&amp;""</f>
        <v/>
      </c>
    </row>
    <row r="94" spans="1:21" ht="23.45" customHeight="1" x14ac:dyDescent="0.4">
      <c r="A94" s="37"/>
      <c r="B94" s="38"/>
      <c r="D94" s="94">
        <v>119</v>
      </c>
      <c r="E94" s="93">
        <f t="shared" si="4"/>
        <v>0</v>
      </c>
      <c r="F94" s="519" t="str">
        <f>IF(A94="","",(VLOOKUP(A94,⑥児童生徒名簿表!B:C,2,0)))</f>
        <v/>
      </c>
      <c r="G94" s="495"/>
      <c r="H94" s="496"/>
      <c r="I94" s="26" t="s">
        <v>6</v>
      </c>
      <c r="J94" s="23" t="s">
        <v>5</v>
      </c>
      <c r="K94" s="373" t="str">
        <f>IF(A94="","",(VLOOKUP(A94,⑥児童生徒名簿表!B:D,3,0)))&amp;""</f>
        <v/>
      </c>
      <c r="L94" s="94">
        <v>144</v>
      </c>
      <c r="M94" s="94">
        <f t="shared" si="5"/>
        <v>0</v>
      </c>
      <c r="N94" s="495" t="str">
        <f>IF(B94="","",(VLOOKUP(B94,⑥児童生徒名簿表!B:C,2,0)))</f>
        <v/>
      </c>
      <c r="O94" s="495"/>
      <c r="P94" s="495"/>
      <c r="Q94" s="495"/>
      <c r="R94" s="496"/>
      <c r="S94" s="26" t="s">
        <v>6</v>
      </c>
      <c r="T94" s="23" t="s">
        <v>5</v>
      </c>
      <c r="U94" s="24" t="str">
        <f>IF(B94="","",(VLOOKUP(B94,⑥児童生徒名簿表!B:D,3,0)))&amp;""</f>
        <v/>
      </c>
    </row>
    <row r="95" spans="1:21" ht="23.45" customHeight="1" x14ac:dyDescent="0.4">
      <c r="A95" s="37"/>
      <c r="B95" s="38"/>
      <c r="D95" s="94">
        <v>120</v>
      </c>
      <c r="E95" s="93">
        <f t="shared" si="4"/>
        <v>0</v>
      </c>
      <c r="F95" s="519" t="str">
        <f>IF(A95="","",(VLOOKUP(A95,⑥児童生徒名簿表!B:C,2,0)))</f>
        <v/>
      </c>
      <c r="G95" s="495"/>
      <c r="H95" s="496"/>
      <c r="I95" s="26" t="s">
        <v>6</v>
      </c>
      <c r="J95" s="23" t="s">
        <v>5</v>
      </c>
      <c r="K95" s="373" t="str">
        <f>IF(A95="","",(VLOOKUP(A95,⑥児童生徒名簿表!B:D,3,0)))&amp;""</f>
        <v/>
      </c>
      <c r="L95" s="94">
        <v>145</v>
      </c>
      <c r="M95" s="94">
        <f t="shared" si="5"/>
        <v>0</v>
      </c>
      <c r="N95" s="495" t="str">
        <f>IF(B95="","",(VLOOKUP(B95,⑥児童生徒名簿表!B:C,2,0)))</f>
        <v/>
      </c>
      <c r="O95" s="495"/>
      <c r="P95" s="495"/>
      <c r="Q95" s="495"/>
      <c r="R95" s="496"/>
      <c r="S95" s="26" t="s">
        <v>6</v>
      </c>
      <c r="T95" s="23" t="s">
        <v>5</v>
      </c>
      <c r="U95" s="24" t="str">
        <f>IF(B95="","",(VLOOKUP(B95,⑥児童生徒名簿表!B:D,3,0)))&amp;""</f>
        <v/>
      </c>
    </row>
    <row r="96" spans="1:21" ht="23.45" customHeight="1" x14ac:dyDescent="0.4">
      <c r="A96" s="37"/>
      <c r="B96" s="38"/>
      <c r="D96" s="94">
        <v>121</v>
      </c>
      <c r="E96" s="93">
        <f t="shared" si="4"/>
        <v>0</v>
      </c>
      <c r="F96" s="519" t="str">
        <f>IF(A96="","",(VLOOKUP(A96,⑥児童生徒名簿表!B:C,2,0)))</f>
        <v/>
      </c>
      <c r="G96" s="495"/>
      <c r="H96" s="496"/>
      <c r="I96" s="26" t="s">
        <v>6</v>
      </c>
      <c r="J96" s="23" t="s">
        <v>5</v>
      </c>
      <c r="K96" s="373" t="str">
        <f>IF(A96="","",(VLOOKUP(A96,⑥児童生徒名簿表!B:D,3,0)))&amp;""</f>
        <v/>
      </c>
      <c r="L96" s="94">
        <v>146</v>
      </c>
      <c r="M96" s="94">
        <f t="shared" si="5"/>
        <v>0</v>
      </c>
      <c r="N96" s="495" t="str">
        <f>IF(B96="","",(VLOOKUP(B96,⑥児童生徒名簿表!B:C,2,0)))</f>
        <v/>
      </c>
      <c r="O96" s="495"/>
      <c r="P96" s="495"/>
      <c r="Q96" s="495"/>
      <c r="R96" s="496"/>
      <c r="S96" s="26" t="s">
        <v>6</v>
      </c>
      <c r="T96" s="23" t="s">
        <v>5</v>
      </c>
      <c r="U96" s="24" t="str">
        <f>IF(B96="","",(VLOOKUP(B96,⑥児童生徒名簿表!B:D,3,0)))&amp;""</f>
        <v/>
      </c>
    </row>
    <row r="97" spans="1:21" ht="23.45" customHeight="1" x14ac:dyDescent="0.4">
      <c r="A97" s="37"/>
      <c r="B97" s="38"/>
      <c r="D97" s="94">
        <v>122</v>
      </c>
      <c r="E97" s="93">
        <f t="shared" si="4"/>
        <v>0</v>
      </c>
      <c r="F97" s="519" t="str">
        <f>IF(A97="","",(VLOOKUP(A97,⑥児童生徒名簿表!B:C,2,0)))</f>
        <v/>
      </c>
      <c r="G97" s="495"/>
      <c r="H97" s="496"/>
      <c r="I97" s="26" t="s">
        <v>6</v>
      </c>
      <c r="J97" s="23" t="s">
        <v>5</v>
      </c>
      <c r="K97" s="373" t="str">
        <f>IF(A97="","",(VLOOKUP(A97,⑥児童生徒名簿表!B:D,3,0)))&amp;""</f>
        <v/>
      </c>
      <c r="L97" s="94">
        <v>147</v>
      </c>
      <c r="M97" s="94">
        <f t="shared" si="5"/>
        <v>0</v>
      </c>
      <c r="N97" s="495" t="str">
        <f>IF(B97="","",(VLOOKUP(B97,⑥児童生徒名簿表!B:C,2,0)))</f>
        <v/>
      </c>
      <c r="O97" s="495"/>
      <c r="P97" s="495"/>
      <c r="Q97" s="495"/>
      <c r="R97" s="496"/>
      <c r="S97" s="26" t="s">
        <v>6</v>
      </c>
      <c r="T97" s="23" t="s">
        <v>5</v>
      </c>
      <c r="U97" s="24" t="str">
        <f>IF(B97="","",(VLOOKUP(B97,⑥児童生徒名簿表!B:D,3,0)))&amp;""</f>
        <v/>
      </c>
    </row>
    <row r="98" spans="1:21" ht="23.45" customHeight="1" x14ac:dyDescent="0.4">
      <c r="A98" s="37"/>
      <c r="B98" s="38"/>
      <c r="D98" s="94">
        <v>123</v>
      </c>
      <c r="E98" s="93">
        <f t="shared" si="4"/>
        <v>0</v>
      </c>
      <c r="F98" s="519" t="str">
        <f>IF(A98="","",(VLOOKUP(A98,⑥児童生徒名簿表!B:C,2,0)))</f>
        <v/>
      </c>
      <c r="G98" s="495"/>
      <c r="H98" s="496"/>
      <c r="I98" s="26" t="s">
        <v>6</v>
      </c>
      <c r="J98" s="23" t="s">
        <v>5</v>
      </c>
      <c r="K98" s="373" t="str">
        <f>IF(A98="","",(VLOOKUP(A98,⑥児童生徒名簿表!B:D,3,0)))&amp;""</f>
        <v/>
      </c>
      <c r="L98" s="94">
        <v>148</v>
      </c>
      <c r="M98" s="94">
        <f t="shared" si="5"/>
        <v>0</v>
      </c>
      <c r="N98" s="495" t="str">
        <f>IF(B98="","",(VLOOKUP(B98,⑥児童生徒名簿表!B:C,2,0)))</f>
        <v/>
      </c>
      <c r="O98" s="495"/>
      <c r="P98" s="495"/>
      <c r="Q98" s="495"/>
      <c r="R98" s="496"/>
      <c r="S98" s="26" t="s">
        <v>6</v>
      </c>
      <c r="T98" s="23" t="s">
        <v>5</v>
      </c>
      <c r="U98" s="24" t="str">
        <f>IF(B98="","",(VLOOKUP(B98,⑥児童生徒名簿表!B:D,3,0)))&amp;""</f>
        <v/>
      </c>
    </row>
    <row r="99" spans="1:21" ht="23.45" customHeight="1" x14ac:dyDescent="0.4">
      <c r="A99" s="37"/>
      <c r="B99" s="38"/>
      <c r="D99" s="94">
        <v>124</v>
      </c>
      <c r="E99" s="93">
        <f t="shared" si="4"/>
        <v>0</v>
      </c>
      <c r="F99" s="519" t="str">
        <f>IF(A99="","",(VLOOKUP(A99,⑥児童生徒名簿表!B:C,2,0)))</f>
        <v/>
      </c>
      <c r="G99" s="495"/>
      <c r="H99" s="496"/>
      <c r="I99" s="26" t="s">
        <v>6</v>
      </c>
      <c r="J99" s="23" t="s">
        <v>5</v>
      </c>
      <c r="K99" s="373" t="str">
        <f>IF(A99="","",(VLOOKUP(A99,⑥児童生徒名簿表!B:D,3,0)))&amp;""</f>
        <v/>
      </c>
      <c r="L99" s="94">
        <v>149</v>
      </c>
      <c r="M99" s="94">
        <f t="shared" si="5"/>
        <v>0</v>
      </c>
      <c r="N99" s="495" t="str">
        <f>IF(B99="","",(VLOOKUP(B99,⑥児童生徒名簿表!B:C,2,0)))</f>
        <v/>
      </c>
      <c r="O99" s="495"/>
      <c r="P99" s="495"/>
      <c r="Q99" s="495"/>
      <c r="R99" s="496"/>
      <c r="S99" s="26" t="s">
        <v>6</v>
      </c>
      <c r="T99" s="23" t="s">
        <v>5</v>
      </c>
      <c r="U99" s="24" t="str">
        <f>IF(B99="","",(VLOOKUP(B99,⑥児童生徒名簿表!B:D,3,0)))&amp;""</f>
        <v/>
      </c>
    </row>
    <row r="100" spans="1:21" ht="23.45" customHeight="1" x14ac:dyDescent="0.4">
      <c r="A100" s="37"/>
      <c r="B100" s="38"/>
      <c r="D100" s="94">
        <v>125</v>
      </c>
      <c r="E100" s="93">
        <f t="shared" si="4"/>
        <v>0</v>
      </c>
      <c r="F100" s="519" t="str">
        <f>IF(A100="","",(VLOOKUP(A100,⑥児童生徒名簿表!B:C,2,0)))</f>
        <v/>
      </c>
      <c r="G100" s="495"/>
      <c r="H100" s="496"/>
      <c r="I100" s="26" t="s">
        <v>6</v>
      </c>
      <c r="J100" s="23" t="s">
        <v>5</v>
      </c>
      <c r="K100" s="373" t="str">
        <f>IF(A100="","",(VLOOKUP(A100,⑥児童生徒名簿表!B:D,3,0)))&amp;""</f>
        <v/>
      </c>
      <c r="L100" s="94">
        <v>150</v>
      </c>
      <c r="M100" s="94">
        <f t="shared" si="5"/>
        <v>0</v>
      </c>
      <c r="N100" s="495" t="str">
        <f>IF(B100="","",(VLOOKUP(B100,⑥児童生徒名簿表!B:C,2,0)))</f>
        <v/>
      </c>
      <c r="O100" s="495"/>
      <c r="P100" s="495"/>
      <c r="Q100" s="495"/>
      <c r="R100" s="496"/>
      <c r="S100" s="26" t="s">
        <v>6</v>
      </c>
      <c r="T100" s="23" t="s">
        <v>5</v>
      </c>
      <c r="U100" s="24" t="str">
        <f>IF(B100="","",(VLOOKUP(B100,⑥児童生徒名簿表!B:D,3,0)))&amp;""</f>
        <v/>
      </c>
    </row>
    <row r="101" spans="1:21" ht="3.6" customHeight="1" x14ac:dyDescent="0.4"/>
    <row r="102" spans="1:21" ht="27" customHeight="1" x14ac:dyDescent="0.4">
      <c r="D102" s="420" t="s">
        <v>3</v>
      </c>
      <c r="E102" s="421"/>
      <c r="F102" s="421"/>
      <c r="G102" s="421"/>
      <c r="H102" s="433"/>
      <c r="I102" s="571" t="s">
        <v>31</v>
      </c>
      <c r="J102" s="572"/>
      <c r="K102" s="572"/>
      <c r="L102" s="573"/>
      <c r="M102" s="560" t="s">
        <v>30</v>
      </c>
      <c r="N102" s="561"/>
      <c r="O102" s="561"/>
      <c r="P102" s="561"/>
      <c r="Q102" s="562"/>
      <c r="R102" s="570" t="s">
        <v>1</v>
      </c>
      <c r="S102" s="570"/>
      <c r="T102" s="570"/>
      <c r="U102" s="570"/>
    </row>
    <row r="103" spans="1:21" ht="3.75" customHeight="1" thickBot="1" x14ac:dyDescent="0.45">
      <c r="K103" s="506"/>
      <c r="L103" s="506"/>
      <c r="M103" s="103"/>
    </row>
    <row r="104" spans="1:21" ht="15" customHeight="1" x14ac:dyDescent="0.4">
      <c r="D104" s="563" t="s">
        <v>1433</v>
      </c>
      <c r="E104" s="563"/>
      <c r="F104" s="564"/>
      <c r="G104" s="564"/>
      <c r="H104" s="564"/>
      <c r="I104" s="564"/>
      <c r="J104" s="564"/>
      <c r="K104" s="565"/>
      <c r="L104" s="507" t="s">
        <v>0</v>
      </c>
      <c r="M104" s="508"/>
      <c r="N104" s="509"/>
      <c r="O104" s="513" t="str">
        <f>O34</f>
        <v>教育出版社</v>
      </c>
      <c r="P104" s="514"/>
      <c r="Q104" s="514"/>
      <c r="R104" s="514"/>
      <c r="S104" s="514"/>
      <c r="T104" s="514"/>
      <c r="U104" s="515"/>
    </row>
    <row r="105" spans="1:21" ht="15" customHeight="1" thickBot="1" x14ac:dyDescent="0.45">
      <c r="D105" s="564"/>
      <c r="E105" s="564"/>
      <c r="F105" s="564"/>
      <c r="G105" s="564"/>
      <c r="H105" s="564"/>
      <c r="I105" s="564"/>
      <c r="J105" s="564"/>
      <c r="K105" s="565"/>
      <c r="L105" s="510"/>
      <c r="M105" s="511"/>
      <c r="N105" s="512"/>
      <c r="O105" s="516"/>
      <c r="P105" s="517"/>
      <c r="Q105" s="517"/>
      <c r="R105" s="517"/>
      <c r="S105" s="517"/>
      <c r="T105" s="517"/>
      <c r="U105" s="518"/>
    </row>
    <row r="106" spans="1:21" ht="27.75" customHeight="1" x14ac:dyDescent="0.4">
      <c r="D106" s="255" t="s">
        <v>1728</v>
      </c>
      <c r="E106" s="255"/>
      <c r="F106" s="255"/>
      <c r="G106" s="255"/>
      <c r="H106" s="255"/>
      <c r="I106" s="255"/>
      <c r="J106" s="255"/>
      <c r="K106" s="255"/>
      <c r="L106" s="255"/>
      <c r="M106" s="255"/>
      <c r="N106" s="255"/>
      <c r="O106" s="255"/>
      <c r="P106" s="505" t="s">
        <v>1727</v>
      </c>
      <c r="Q106" s="505"/>
      <c r="R106" s="505" t="e">
        <f>IF(I107="","",(VLOOKUP(I107,②学校番号一覧表!A:G,7,0)))</f>
        <v>#N/A</v>
      </c>
      <c r="S106" s="505"/>
      <c r="T106" s="505"/>
      <c r="U106" s="505"/>
    </row>
    <row r="107" spans="1:21" ht="30" customHeight="1" x14ac:dyDescent="0.4">
      <c r="D107" s="420" t="s">
        <v>13</v>
      </c>
      <c r="E107" s="433"/>
      <c r="F107" s="566" t="str">
        <f>F2</f>
        <v>毛筆</v>
      </c>
      <c r="G107" s="566"/>
      <c r="H107" s="11" t="s">
        <v>21</v>
      </c>
      <c r="I107" s="567">
        <f>I2</f>
        <v>0</v>
      </c>
      <c r="J107" s="568"/>
      <c r="K107" s="420" t="s">
        <v>20</v>
      </c>
      <c r="L107" s="433"/>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420" t="s">
        <v>9</v>
      </c>
      <c r="E108" s="433"/>
      <c r="F108" s="505" t="str">
        <f>IF(I2="","",(VLOOKUP(I107,②学校番号一覧表!A:D,4,0)))</f>
        <v/>
      </c>
      <c r="G108" s="505"/>
      <c r="H108" s="11"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20" t="s">
        <v>1357</v>
      </c>
      <c r="G110" s="421"/>
      <c r="H110" s="433"/>
      <c r="I110" s="420" t="s">
        <v>7</v>
      </c>
      <c r="J110" s="421"/>
      <c r="K110" s="421"/>
      <c r="L110" s="162" t="s">
        <v>67</v>
      </c>
      <c r="M110" s="106" t="s">
        <v>510</v>
      </c>
      <c r="N110" s="421" t="s">
        <v>1357</v>
      </c>
      <c r="O110" s="421"/>
      <c r="P110" s="421"/>
      <c r="Q110" s="421"/>
      <c r="R110" s="433"/>
      <c r="S110" s="420" t="s">
        <v>7</v>
      </c>
      <c r="T110" s="421"/>
      <c r="U110" s="433"/>
    </row>
    <row r="111" spans="1:21" ht="23.45" customHeight="1" x14ac:dyDescent="0.4">
      <c r="A111" s="37"/>
      <c r="B111" s="38"/>
      <c r="D111" s="94">
        <v>151</v>
      </c>
      <c r="E111" s="93">
        <f>A111</f>
        <v>0</v>
      </c>
      <c r="F111" s="519" t="str">
        <f>IF(A111="","",(VLOOKUP(A111,⑥児童生徒名簿表!B:C,2,0)))</f>
        <v/>
      </c>
      <c r="G111" s="495"/>
      <c r="H111" s="496"/>
      <c r="I111" s="26" t="s">
        <v>6</v>
      </c>
      <c r="J111" s="23" t="s">
        <v>5</v>
      </c>
      <c r="K111" s="373" t="str">
        <f>IF(A111="","",(VLOOKUP(A111,⑥児童生徒名簿表!B:D,3,0)))&amp;""</f>
        <v/>
      </c>
      <c r="L111" s="94">
        <v>176</v>
      </c>
      <c r="M111" s="94">
        <f>B111</f>
        <v>0</v>
      </c>
      <c r="N111" s="495" t="str">
        <f>IF(B111="","",(VLOOKUP(B111,⑥児童生徒名簿表!B:C,2,0)))</f>
        <v/>
      </c>
      <c r="O111" s="495"/>
      <c r="P111" s="495"/>
      <c r="Q111" s="495"/>
      <c r="R111" s="496"/>
      <c r="S111" s="26" t="s">
        <v>6</v>
      </c>
      <c r="T111" s="23" t="s">
        <v>5</v>
      </c>
      <c r="U111" s="24" t="str">
        <f>IF(B111="","",(VLOOKUP(B111,⑥児童生徒名簿表!B:D,3,0)))&amp;""</f>
        <v/>
      </c>
    </row>
    <row r="112" spans="1:21" ht="23.45" customHeight="1" x14ac:dyDescent="0.4">
      <c r="A112" s="37"/>
      <c r="B112" s="38"/>
      <c r="D112" s="94">
        <v>152</v>
      </c>
      <c r="E112" s="93">
        <f t="shared" ref="E112:E135" si="6">A112</f>
        <v>0</v>
      </c>
      <c r="F112" s="519" t="str">
        <f>IF(A112="","",(VLOOKUP(A112,⑥児童生徒名簿表!B:C,2,0)))</f>
        <v/>
      </c>
      <c r="G112" s="495"/>
      <c r="H112" s="496"/>
      <c r="I112" s="26" t="s">
        <v>6</v>
      </c>
      <c r="J112" s="23" t="s">
        <v>5</v>
      </c>
      <c r="K112" s="373" t="str">
        <f>IF(A112="","",(VLOOKUP(A112,⑥児童生徒名簿表!B:D,3,0)))&amp;""</f>
        <v/>
      </c>
      <c r="L112" s="94">
        <v>177</v>
      </c>
      <c r="M112" s="94">
        <f t="shared" ref="M112:M135" si="7">B112</f>
        <v>0</v>
      </c>
      <c r="N112" s="495" t="str">
        <f>IF(B112="","",(VLOOKUP(B112,⑥児童生徒名簿表!B:C,2,0)))</f>
        <v/>
      </c>
      <c r="O112" s="495"/>
      <c r="P112" s="495"/>
      <c r="Q112" s="495"/>
      <c r="R112" s="496"/>
      <c r="S112" s="26" t="s">
        <v>6</v>
      </c>
      <c r="T112" s="23" t="s">
        <v>5</v>
      </c>
      <c r="U112" s="24" t="str">
        <f>IF(B112="","",(VLOOKUP(B112,⑥児童生徒名簿表!B:D,3,0)))&amp;""</f>
        <v/>
      </c>
    </row>
    <row r="113" spans="1:21" ht="23.45" customHeight="1" x14ac:dyDescent="0.4">
      <c r="A113" s="37"/>
      <c r="B113" s="38"/>
      <c r="D113" s="94">
        <v>153</v>
      </c>
      <c r="E113" s="93">
        <f t="shared" si="6"/>
        <v>0</v>
      </c>
      <c r="F113" s="519" t="str">
        <f>IF(A113="","",(VLOOKUP(A113,⑥児童生徒名簿表!B:C,2,0)))</f>
        <v/>
      </c>
      <c r="G113" s="495"/>
      <c r="H113" s="496"/>
      <c r="I113" s="26" t="s">
        <v>6</v>
      </c>
      <c r="J113" s="23" t="s">
        <v>5</v>
      </c>
      <c r="K113" s="373" t="str">
        <f>IF(A113="","",(VLOOKUP(A113,⑥児童生徒名簿表!B:D,3,0)))&amp;""</f>
        <v/>
      </c>
      <c r="L113" s="94">
        <v>178</v>
      </c>
      <c r="M113" s="94">
        <f t="shared" si="7"/>
        <v>0</v>
      </c>
      <c r="N113" s="495" t="str">
        <f>IF(B113="","",(VLOOKUP(B113,⑥児童生徒名簿表!B:C,2,0)))</f>
        <v/>
      </c>
      <c r="O113" s="495"/>
      <c r="P113" s="495"/>
      <c r="Q113" s="495"/>
      <c r="R113" s="496"/>
      <c r="S113" s="26" t="s">
        <v>6</v>
      </c>
      <c r="T113" s="23" t="s">
        <v>5</v>
      </c>
      <c r="U113" s="24" t="str">
        <f>IF(B113="","",(VLOOKUP(B113,⑥児童生徒名簿表!B:D,3,0)))&amp;""</f>
        <v/>
      </c>
    </row>
    <row r="114" spans="1:21" ht="23.45" customHeight="1" x14ac:dyDescent="0.4">
      <c r="A114" s="37"/>
      <c r="B114" s="38"/>
      <c r="D114" s="94">
        <v>154</v>
      </c>
      <c r="E114" s="93">
        <f t="shared" si="6"/>
        <v>0</v>
      </c>
      <c r="F114" s="519" t="str">
        <f>IF(A114="","",(VLOOKUP(A114,⑥児童生徒名簿表!B:C,2,0)))</f>
        <v/>
      </c>
      <c r="G114" s="495"/>
      <c r="H114" s="496"/>
      <c r="I114" s="26" t="s">
        <v>6</v>
      </c>
      <c r="J114" s="23" t="s">
        <v>5</v>
      </c>
      <c r="K114" s="373" t="str">
        <f>IF(A114="","",(VLOOKUP(A114,⑥児童生徒名簿表!B:D,3,0)))&amp;""</f>
        <v/>
      </c>
      <c r="L114" s="94">
        <v>179</v>
      </c>
      <c r="M114" s="94">
        <f t="shared" si="7"/>
        <v>0</v>
      </c>
      <c r="N114" s="495" t="str">
        <f>IF(B114="","",(VLOOKUP(B114,⑥児童生徒名簿表!B:C,2,0)))</f>
        <v/>
      </c>
      <c r="O114" s="495"/>
      <c r="P114" s="495"/>
      <c r="Q114" s="495"/>
      <c r="R114" s="496"/>
      <c r="S114" s="26" t="s">
        <v>6</v>
      </c>
      <c r="T114" s="23" t="s">
        <v>5</v>
      </c>
      <c r="U114" s="24" t="str">
        <f>IF(B114="","",(VLOOKUP(B114,⑥児童生徒名簿表!B:D,3,0)))&amp;""</f>
        <v/>
      </c>
    </row>
    <row r="115" spans="1:21" ht="23.45" customHeight="1" x14ac:dyDescent="0.4">
      <c r="A115" s="37"/>
      <c r="B115" s="38"/>
      <c r="D115" s="94">
        <v>155</v>
      </c>
      <c r="E115" s="93">
        <f t="shared" si="6"/>
        <v>0</v>
      </c>
      <c r="F115" s="519" t="str">
        <f>IF(A115="","",(VLOOKUP(A115,⑥児童生徒名簿表!B:C,2,0)))</f>
        <v/>
      </c>
      <c r="G115" s="495"/>
      <c r="H115" s="496"/>
      <c r="I115" s="26" t="s">
        <v>6</v>
      </c>
      <c r="J115" s="23" t="s">
        <v>5</v>
      </c>
      <c r="K115" s="373" t="str">
        <f>IF(A115="","",(VLOOKUP(A115,⑥児童生徒名簿表!B:D,3,0)))&amp;""</f>
        <v/>
      </c>
      <c r="L115" s="94">
        <v>180</v>
      </c>
      <c r="M115" s="94">
        <f t="shared" si="7"/>
        <v>0</v>
      </c>
      <c r="N115" s="495" t="str">
        <f>IF(B115="","",(VLOOKUP(B115,⑥児童生徒名簿表!B:C,2,0)))</f>
        <v/>
      </c>
      <c r="O115" s="495"/>
      <c r="P115" s="495"/>
      <c r="Q115" s="495"/>
      <c r="R115" s="496"/>
      <c r="S115" s="26" t="s">
        <v>6</v>
      </c>
      <c r="T115" s="23" t="s">
        <v>5</v>
      </c>
      <c r="U115" s="24" t="str">
        <f>IF(B115="","",(VLOOKUP(B115,⑥児童生徒名簿表!B:D,3,0)))&amp;""</f>
        <v/>
      </c>
    </row>
    <row r="116" spans="1:21" ht="23.45" customHeight="1" x14ac:dyDescent="0.4">
      <c r="A116" s="37"/>
      <c r="B116" s="38"/>
      <c r="D116" s="94">
        <v>156</v>
      </c>
      <c r="E116" s="93">
        <f t="shared" si="6"/>
        <v>0</v>
      </c>
      <c r="F116" s="519" t="str">
        <f>IF(A116="","",(VLOOKUP(A116,⑥児童生徒名簿表!B:C,2,0)))</f>
        <v/>
      </c>
      <c r="G116" s="495"/>
      <c r="H116" s="496"/>
      <c r="I116" s="26" t="s">
        <v>6</v>
      </c>
      <c r="J116" s="23" t="s">
        <v>5</v>
      </c>
      <c r="K116" s="373" t="str">
        <f>IF(A116="","",(VLOOKUP(A116,⑥児童生徒名簿表!B:D,3,0)))&amp;""</f>
        <v/>
      </c>
      <c r="L116" s="94">
        <v>181</v>
      </c>
      <c r="M116" s="94">
        <f t="shared" si="7"/>
        <v>0</v>
      </c>
      <c r="N116" s="495" t="str">
        <f>IF(B116="","",(VLOOKUP(B116,⑥児童生徒名簿表!B:C,2,0)))</f>
        <v/>
      </c>
      <c r="O116" s="495"/>
      <c r="P116" s="495"/>
      <c r="Q116" s="495"/>
      <c r="R116" s="496"/>
      <c r="S116" s="26" t="s">
        <v>6</v>
      </c>
      <c r="T116" s="23" t="s">
        <v>5</v>
      </c>
      <c r="U116" s="24" t="str">
        <f>IF(B116="","",(VLOOKUP(B116,⑥児童生徒名簿表!B:D,3,0)))&amp;""</f>
        <v/>
      </c>
    </row>
    <row r="117" spans="1:21" ht="23.45" customHeight="1" x14ac:dyDescent="0.4">
      <c r="A117" s="37"/>
      <c r="B117" s="38"/>
      <c r="D117" s="94">
        <v>157</v>
      </c>
      <c r="E117" s="93">
        <f t="shared" si="6"/>
        <v>0</v>
      </c>
      <c r="F117" s="519" t="str">
        <f>IF(A117="","",(VLOOKUP(A117,⑥児童生徒名簿表!B:C,2,0)))</f>
        <v/>
      </c>
      <c r="G117" s="495"/>
      <c r="H117" s="496"/>
      <c r="I117" s="26" t="s">
        <v>6</v>
      </c>
      <c r="J117" s="23" t="s">
        <v>5</v>
      </c>
      <c r="K117" s="373" t="str">
        <f>IF(A117="","",(VLOOKUP(A117,⑥児童生徒名簿表!B:D,3,0)))&amp;""</f>
        <v/>
      </c>
      <c r="L117" s="94">
        <v>182</v>
      </c>
      <c r="M117" s="94">
        <f t="shared" si="7"/>
        <v>0</v>
      </c>
      <c r="N117" s="495" t="str">
        <f>IF(B117="","",(VLOOKUP(B117,⑥児童生徒名簿表!B:C,2,0)))</f>
        <v/>
      </c>
      <c r="O117" s="495"/>
      <c r="P117" s="495"/>
      <c r="Q117" s="495"/>
      <c r="R117" s="496"/>
      <c r="S117" s="26" t="s">
        <v>6</v>
      </c>
      <c r="T117" s="23" t="s">
        <v>5</v>
      </c>
      <c r="U117" s="24" t="str">
        <f>IF(B117="","",(VLOOKUP(B117,⑥児童生徒名簿表!B:D,3,0)))&amp;""</f>
        <v/>
      </c>
    </row>
    <row r="118" spans="1:21" ht="23.45" customHeight="1" x14ac:dyDescent="0.4">
      <c r="A118" s="37"/>
      <c r="B118" s="38"/>
      <c r="D118" s="94">
        <v>158</v>
      </c>
      <c r="E118" s="93">
        <f t="shared" si="6"/>
        <v>0</v>
      </c>
      <c r="F118" s="519" t="str">
        <f>IF(A118="","",(VLOOKUP(A118,⑥児童生徒名簿表!B:C,2,0)))</f>
        <v/>
      </c>
      <c r="G118" s="495"/>
      <c r="H118" s="496"/>
      <c r="I118" s="26" t="s">
        <v>6</v>
      </c>
      <c r="J118" s="23" t="s">
        <v>5</v>
      </c>
      <c r="K118" s="373" t="str">
        <f>IF(A118="","",(VLOOKUP(A118,⑥児童生徒名簿表!B:D,3,0)))&amp;""</f>
        <v/>
      </c>
      <c r="L118" s="94">
        <v>183</v>
      </c>
      <c r="M118" s="94">
        <f t="shared" si="7"/>
        <v>0</v>
      </c>
      <c r="N118" s="495" t="str">
        <f>IF(B118="","",(VLOOKUP(B118,⑥児童生徒名簿表!B:C,2,0)))</f>
        <v/>
      </c>
      <c r="O118" s="495"/>
      <c r="P118" s="495"/>
      <c r="Q118" s="495"/>
      <c r="R118" s="496"/>
      <c r="S118" s="26" t="s">
        <v>6</v>
      </c>
      <c r="T118" s="23" t="s">
        <v>5</v>
      </c>
      <c r="U118" s="24" t="str">
        <f>IF(B118="","",(VLOOKUP(B118,⑥児童生徒名簿表!B:D,3,0)))&amp;""</f>
        <v/>
      </c>
    </row>
    <row r="119" spans="1:21" ht="23.45" customHeight="1" x14ac:dyDescent="0.4">
      <c r="A119" s="37"/>
      <c r="B119" s="38"/>
      <c r="D119" s="94">
        <v>159</v>
      </c>
      <c r="E119" s="93">
        <f t="shared" si="6"/>
        <v>0</v>
      </c>
      <c r="F119" s="519" t="str">
        <f>IF(A119="","",(VLOOKUP(A119,⑥児童生徒名簿表!B:C,2,0)))</f>
        <v/>
      </c>
      <c r="G119" s="495"/>
      <c r="H119" s="496"/>
      <c r="I119" s="26" t="s">
        <v>6</v>
      </c>
      <c r="J119" s="23" t="s">
        <v>5</v>
      </c>
      <c r="K119" s="373" t="str">
        <f>IF(A119="","",(VLOOKUP(A119,⑥児童生徒名簿表!B:D,3,0)))&amp;""</f>
        <v/>
      </c>
      <c r="L119" s="94">
        <v>184</v>
      </c>
      <c r="M119" s="94">
        <f t="shared" si="7"/>
        <v>0</v>
      </c>
      <c r="N119" s="495" t="str">
        <f>IF(B119="","",(VLOOKUP(B119,⑥児童生徒名簿表!B:C,2,0)))</f>
        <v/>
      </c>
      <c r="O119" s="495"/>
      <c r="P119" s="495"/>
      <c r="Q119" s="495"/>
      <c r="R119" s="496"/>
      <c r="S119" s="26" t="s">
        <v>6</v>
      </c>
      <c r="T119" s="23" t="s">
        <v>5</v>
      </c>
      <c r="U119" s="24" t="str">
        <f>IF(B119="","",(VLOOKUP(B119,⑥児童生徒名簿表!B:D,3,0)))&amp;""</f>
        <v/>
      </c>
    </row>
    <row r="120" spans="1:21" ht="23.45" customHeight="1" x14ac:dyDescent="0.4">
      <c r="A120" s="37"/>
      <c r="B120" s="38"/>
      <c r="D120" s="94">
        <v>160</v>
      </c>
      <c r="E120" s="93">
        <f t="shared" si="6"/>
        <v>0</v>
      </c>
      <c r="F120" s="519" t="str">
        <f>IF(A120="","",(VLOOKUP(A120,⑥児童生徒名簿表!B:C,2,0)))</f>
        <v/>
      </c>
      <c r="G120" s="495"/>
      <c r="H120" s="496"/>
      <c r="I120" s="26" t="s">
        <v>6</v>
      </c>
      <c r="J120" s="23" t="s">
        <v>5</v>
      </c>
      <c r="K120" s="373" t="str">
        <f>IF(A120="","",(VLOOKUP(A120,⑥児童生徒名簿表!B:D,3,0)))&amp;""</f>
        <v/>
      </c>
      <c r="L120" s="94">
        <v>185</v>
      </c>
      <c r="M120" s="94">
        <f t="shared" si="7"/>
        <v>0</v>
      </c>
      <c r="N120" s="495" t="str">
        <f>IF(B120="","",(VLOOKUP(B120,⑥児童生徒名簿表!B:C,2,0)))</f>
        <v/>
      </c>
      <c r="O120" s="495"/>
      <c r="P120" s="495"/>
      <c r="Q120" s="495"/>
      <c r="R120" s="496"/>
      <c r="S120" s="26" t="s">
        <v>6</v>
      </c>
      <c r="T120" s="23" t="s">
        <v>5</v>
      </c>
      <c r="U120" s="24" t="str">
        <f>IF(B120="","",(VLOOKUP(B120,⑥児童生徒名簿表!B:D,3,0)))&amp;""</f>
        <v/>
      </c>
    </row>
    <row r="121" spans="1:21" ht="23.45" customHeight="1" x14ac:dyDescent="0.4">
      <c r="A121" s="37"/>
      <c r="B121" s="38"/>
      <c r="D121" s="94">
        <v>161</v>
      </c>
      <c r="E121" s="93">
        <f t="shared" si="6"/>
        <v>0</v>
      </c>
      <c r="F121" s="519" t="str">
        <f>IF(A121="","",(VLOOKUP(A121,⑥児童生徒名簿表!B:C,2,0)))</f>
        <v/>
      </c>
      <c r="G121" s="495"/>
      <c r="H121" s="496"/>
      <c r="I121" s="26" t="s">
        <v>6</v>
      </c>
      <c r="J121" s="23" t="s">
        <v>5</v>
      </c>
      <c r="K121" s="373" t="str">
        <f>IF(A121="","",(VLOOKUP(A121,⑥児童生徒名簿表!B:D,3,0)))&amp;""</f>
        <v/>
      </c>
      <c r="L121" s="94">
        <v>186</v>
      </c>
      <c r="M121" s="94">
        <f t="shared" si="7"/>
        <v>0</v>
      </c>
      <c r="N121" s="495" t="str">
        <f>IF(B121="","",(VLOOKUP(B121,⑥児童生徒名簿表!B:C,2,0)))</f>
        <v/>
      </c>
      <c r="O121" s="495"/>
      <c r="P121" s="495"/>
      <c r="Q121" s="495"/>
      <c r="R121" s="496"/>
      <c r="S121" s="26" t="s">
        <v>6</v>
      </c>
      <c r="T121" s="23" t="s">
        <v>5</v>
      </c>
      <c r="U121" s="24" t="str">
        <f>IF(B121="","",(VLOOKUP(B121,⑥児童生徒名簿表!B:D,3,0)))&amp;""</f>
        <v/>
      </c>
    </row>
    <row r="122" spans="1:21" ht="23.45" customHeight="1" x14ac:dyDescent="0.4">
      <c r="A122" s="37"/>
      <c r="B122" s="38"/>
      <c r="D122" s="94">
        <v>162</v>
      </c>
      <c r="E122" s="93">
        <f t="shared" si="6"/>
        <v>0</v>
      </c>
      <c r="F122" s="519" t="str">
        <f>IF(A122="","",(VLOOKUP(A122,⑥児童生徒名簿表!B:C,2,0)))</f>
        <v/>
      </c>
      <c r="G122" s="495"/>
      <c r="H122" s="496"/>
      <c r="I122" s="26" t="s">
        <v>6</v>
      </c>
      <c r="J122" s="23" t="s">
        <v>5</v>
      </c>
      <c r="K122" s="373" t="str">
        <f>IF(A122="","",(VLOOKUP(A122,⑥児童生徒名簿表!B:D,3,0)))&amp;""</f>
        <v/>
      </c>
      <c r="L122" s="94">
        <v>187</v>
      </c>
      <c r="M122" s="94">
        <f t="shared" si="7"/>
        <v>0</v>
      </c>
      <c r="N122" s="495" t="str">
        <f>IF(B122="","",(VLOOKUP(B122,⑥児童生徒名簿表!B:C,2,0)))</f>
        <v/>
      </c>
      <c r="O122" s="495"/>
      <c r="P122" s="495"/>
      <c r="Q122" s="495"/>
      <c r="R122" s="496"/>
      <c r="S122" s="26" t="s">
        <v>6</v>
      </c>
      <c r="T122" s="23" t="s">
        <v>5</v>
      </c>
      <c r="U122" s="24" t="str">
        <f>IF(B122="","",(VLOOKUP(B122,⑥児童生徒名簿表!B:D,3,0)))&amp;""</f>
        <v/>
      </c>
    </row>
    <row r="123" spans="1:21" ht="23.45" customHeight="1" x14ac:dyDescent="0.4">
      <c r="A123" s="37"/>
      <c r="B123" s="38"/>
      <c r="D123" s="94">
        <v>163</v>
      </c>
      <c r="E123" s="93">
        <f t="shared" si="6"/>
        <v>0</v>
      </c>
      <c r="F123" s="519" t="str">
        <f>IF(A123="","",(VLOOKUP(A123,⑥児童生徒名簿表!B:C,2,0)))</f>
        <v/>
      </c>
      <c r="G123" s="495"/>
      <c r="H123" s="496"/>
      <c r="I123" s="26" t="s">
        <v>6</v>
      </c>
      <c r="J123" s="23" t="s">
        <v>5</v>
      </c>
      <c r="K123" s="373" t="str">
        <f>IF(A123="","",(VLOOKUP(A123,⑥児童生徒名簿表!B:D,3,0)))&amp;""</f>
        <v/>
      </c>
      <c r="L123" s="94">
        <v>188</v>
      </c>
      <c r="M123" s="94">
        <f t="shared" si="7"/>
        <v>0</v>
      </c>
      <c r="N123" s="495" t="str">
        <f>IF(B123="","",(VLOOKUP(B123,⑥児童生徒名簿表!B:C,2,0)))</f>
        <v/>
      </c>
      <c r="O123" s="495"/>
      <c r="P123" s="495"/>
      <c r="Q123" s="495"/>
      <c r="R123" s="496"/>
      <c r="S123" s="26" t="s">
        <v>6</v>
      </c>
      <c r="T123" s="23" t="s">
        <v>5</v>
      </c>
      <c r="U123" s="24" t="str">
        <f>IF(B123="","",(VLOOKUP(B123,⑥児童生徒名簿表!B:D,3,0)))&amp;""</f>
        <v/>
      </c>
    </row>
    <row r="124" spans="1:21" ht="23.45" customHeight="1" x14ac:dyDescent="0.4">
      <c r="A124" s="37"/>
      <c r="B124" s="38"/>
      <c r="D124" s="94">
        <v>164</v>
      </c>
      <c r="E124" s="93">
        <f t="shared" si="6"/>
        <v>0</v>
      </c>
      <c r="F124" s="519" t="str">
        <f>IF(A124="","",(VLOOKUP(A124,⑥児童生徒名簿表!B:C,2,0)))</f>
        <v/>
      </c>
      <c r="G124" s="495"/>
      <c r="H124" s="496"/>
      <c r="I124" s="26" t="s">
        <v>6</v>
      </c>
      <c r="J124" s="23" t="s">
        <v>5</v>
      </c>
      <c r="K124" s="373" t="str">
        <f>IF(A124="","",(VLOOKUP(A124,⑥児童生徒名簿表!B:D,3,0)))&amp;""</f>
        <v/>
      </c>
      <c r="L124" s="94">
        <v>189</v>
      </c>
      <c r="M124" s="94">
        <f t="shared" si="7"/>
        <v>0</v>
      </c>
      <c r="N124" s="495" t="str">
        <f>IF(B124="","",(VLOOKUP(B124,⑥児童生徒名簿表!B:C,2,0)))</f>
        <v/>
      </c>
      <c r="O124" s="495"/>
      <c r="P124" s="495"/>
      <c r="Q124" s="495"/>
      <c r="R124" s="496"/>
      <c r="S124" s="26" t="s">
        <v>6</v>
      </c>
      <c r="T124" s="23" t="s">
        <v>5</v>
      </c>
      <c r="U124" s="24" t="str">
        <f>IF(B124="","",(VLOOKUP(B124,⑥児童生徒名簿表!B:D,3,0)))&amp;""</f>
        <v/>
      </c>
    </row>
    <row r="125" spans="1:21" ht="23.45" customHeight="1" x14ac:dyDescent="0.4">
      <c r="A125" s="37"/>
      <c r="B125" s="38"/>
      <c r="D125" s="94">
        <v>165</v>
      </c>
      <c r="E125" s="93">
        <f t="shared" si="6"/>
        <v>0</v>
      </c>
      <c r="F125" s="519" t="str">
        <f>IF(A125="","",(VLOOKUP(A125,⑥児童生徒名簿表!B:C,2,0)))</f>
        <v/>
      </c>
      <c r="G125" s="495"/>
      <c r="H125" s="496"/>
      <c r="I125" s="26" t="s">
        <v>6</v>
      </c>
      <c r="J125" s="23" t="s">
        <v>5</v>
      </c>
      <c r="K125" s="373" t="str">
        <f>IF(A125="","",(VLOOKUP(A125,⑥児童生徒名簿表!B:D,3,0)))&amp;""</f>
        <v/>
      </c>
      <c r="L125" s="94">
        <v>190</v>
      </c>
      <c r="M125" s="94">
        <f t="shared" si="7"/>
        <v>0</v>
      </c>
      <c r="N125" s="495" t="str">
        <f>IF(B125="","",(VLOOKUP(B125,⑥児童生徒名簿表!B:C,2,0)))</f>
        <v/>
      </c>
      <c r="O125" s="495"/>
      <c r="P125" s="495"/>
      <c r="Q125" s="495"/>
      <c r="R125" s="496"/>
      <c r="S125" s="26" t="s">
        <v>6</v>
      </c>
      <c r="T125" s="23" t="s">
        <v>5</v>
      </c>
      <c r="U125" s="24" t="str">
        <f>IF(B125="","",(VLOOKUP(B125,⑥児童生徒名簿表!B:D,3,0)))&amp;""</f>
        <v/>
      </c>
    </row>
    <row r="126" spans="1:21" ht="23.45" customHeight="1" x14ac:dyDescent="0.4">
      <c r="A126" s="37"/>
      <c r="B126" s="38"/>
      <c r="D126" s="94">
        <v>166</v>
      </c>
      <c r="E126" s="93">
        <f t="shared" si="6"/>
        <v>0</v>
      </c>
      <c r="F126" s="519" t="str">
        <f>IF(A126="","",(VLOOKUP(A126,⑥児童生徒名簿表!B:C,2,0)))</f>
        <v/>
      </c>
      <c r="G126" s="495"/>
      <c r="H126" s="496"/>
      <c r="I126" s="26" t="s">
        <v>6</v>
      </c>
      <c r="J126" s="23" t="s">
        <v>5</v>
      </c>
      <c r="K126" s="373" t="str">
        <f>IF(A126="","",(VLOOKUP(A126,⑥児童生徒名簿表!B:D,3,0)))&amp;""</f>
        <v/>
      </c>
      <c r="L126" s="94">
        <v>191</v>
      </c>
      <c r="M126" s="94">
        <f t="shared" si="7"/>
        <v>0</v>
      </c>
      <c r="N126" s="495" t="str">
        <f>IF(B126="","",(VLOOKUP(B126,⑥児童生徒名簿表!B:C,2,0)))</f>
        <v/>
      </c>
      <c r="O126" s="495"/>
      <c r="P126" s="495"/>
      <c r="Q126" s="495"/>
      <c r="R126" s="496"/>
      <c r="S126" s="26" t="s">
        <v>6</v>
      </c>
      <c r="T126" s="23" t="s">
        <v>5</v>
      </c>
      <c r="U126" s="24" t="str">
        <f>IF(B126="","",(VLOOKUP(B126,⑥児童生徒名簿表!B:D,3,0)))&amp;""</f>
        <v/>
      </c>
    </row>
    <row r="127" spans="1:21" ht="23.45" customHeight="1" x14ac:dyDescent="0.4">
      <c r="A127" s="37"/>
      <c r="B127" s="38"/>
      <c r="D127" s="94">
        <v>167</v>
      </c>
      <c r="E127" s="93">
        <f t="shared" si="6"/>
        <v>0</v>
      </c>
      <c r="F127" s="519" t="str">
        <f>IF(A127="","",(VLOOKUP(A127,⑥児童生徒名簿表!B:C,2,0)))</f>
        <v/>
      </c>
      <c r="G127" s="495"/>
      <c r="H127" s="496"/>
      <c r="I127" s="26" t="s">
        <v>6</v>
      </c>
      <c r="J127" s="23" t="s">
        <v>5</v>
      </c>
      <c r="K127" s="373" t="str">
        <f>IF(A127="","",(VLOOKUP(A127,⑥児童生徒名簿表!B:D,3,0)))&amp;""</f>
        <v/>
      </c>
      <c r="L127" s="94">
        <v>192</v>
      </c>
      <c r="M127" s="94">
        <f t="shared" si="7"/>
        <v>0</v>
      </c>
      <c r="N127" s="495" t="str">
        <f>IF(B127="","",(VLOOKUP(B127,⑥児童生徒名簿表!B:C,2,0)))</f>
        <v/>
      </c>
      <c r="O127" s="495"/>
      <c r="P127" s="495"/>
      <c r="Q127" s="495"/>
      <c r="R127" s="496"/>
      <c r="S127" s="26" t="s">
        <v>6</v>
      </c>
      <c r="T127" s="23" t="s">
        <v>5</v>
      </c>
      <c r="U127" s="24" t="str">
        <f>IF(B127="","",(VLOOKUP(B127,⑥児童生徒名簿表!B:D,3,0)))&amp;""</f>
        <v/>
      </c>
    </row>
    <row r="128" spans="1:21" ht="23.45" customHeight="1" x14ac:dyDescent="0.4">
      <c r="A128" s="37"/>
      <c r="B128" s="38"/>
      <c r="D128" s="94">
        <v>168</v>
      </c>
      <c r="E128" s="93">
        <f t="shared" si="6"/>
        <v>0</v>
      </c>
      <c r="F128" s="519" t="str">
        <f>IF(A128="","",(VLOOKUP(A128,⑥児童生徒名簿表!B:C,2,0)))</f>
        <v/>
      </c>
      <c r="G128" s="495"/>
      <c r="H128" s="496"/>
      <c r="I128" s="26" t="s">
        <v>6</v>
      </c>
      <c r="J128" s="23" t="s">
        <v>5</v>
      </c>
      <c r="K128" s="373" t="str">
        <f>IF(A128="","",(VLOOKUP(A128,⑥児童生徒名簿表!B:D,3,0)))&amp;""</f>
        <v/>
      </c>
      <c r="L128" s="94">
        <v>193</v>
      </c>
      <c r="M128" s="94">
        <f t="shared" si="7"/>
        <v>0</v>
      </c>
      <c r="N128" s="495" t="str">
        <f>IF(B128="","",(VLOOKUP(B128,⑥児童生徒名簿表!B:C,2,0)))</f>
        <v/>
      </c>
      <c r="O128" s="495"/>
      <c r="P128" s="495"/>
      <c r="Q128" s="495"/>
      <c r="R128" s="496"/>
      <c r="S128" s="26" t="s">
        <v>6</v>
      </c>
      <c r="T128" s="23" t="s">
        <v>5</v>
      </c>
      <c r="U128" s="24" t="str">
        <f>IF(B128="","",(VLOOKUP(B128,⑥児童生徒名簿表!B:D,3,0)))&amp;""</f>
        <v/>
      </c>
    </row>
    <row r="129" spans="1:21" ht="23.45" customHeight="1" x14ac:dyDescent="0.4">
      <c r="A129" s="37"/>
      <c r="B129" s="38"/>
      <c r="D129" s="94">
        <v>169</v>
      </c>
      <c r="E129" s="93">
        <f t="shared" si="6"/>
        <v>0</v>
      </c>
      <c r="F129" s="519" t="str">
        <f>IF(A129="","",(VLOOKUP(A129,⑥児童生徒名簿表!B:C,2,0)))</f>
        <v/>
      </c>
      <c r="G129" s="495"/>
      <c r="H129" s="496"/>
      <c r="I129" s="26" t="s">
        <v>6</v>
      </c>
      <c r="J129" s="23" t="s">
        <v>5</v>
      </c>
      <c r="K129" s="373" t="str">
        <f>IF(A129="","",(VLOOKUP(A129,⑥児童生徒名簿表!B:D,3,0)))&amp;""</f>
        <v/>
      </c>
      <c r="L129" s="94">
        <v>194</v>
      </c>
      <c r="M129" s="94">
        <f t="shared" si="7"/>
        <v>0</v>
      </c>
      <c r="N129" s="495" t="str">
        <f>IF(B129="","",(VLOOKUP(B129,⑥児童生徒名簿表!B:C,2,0)))</f>
        <v/>
      </c>
      <c r="O129" s="495"/>
      <c r="P129" s="495"/>
      <c r="Q129" s="495"/>
      <c r="R129" s="496"/>
      <c r="S129" s="26" t="s">
        <v>6</v>
      </c>
      <c r="T129" s="23" t="s">
        <v>5</v>
      </c>
      <c r="U129" s="24" t="str">
        <f>IF(B129="","",(VLOOKUP(B129,⑥児童生徒名簿表!B:D,3,0)))&amp;""</f>
        <v/>
      </c>
    </row>
    <row r="130" spans="1:21" ht="23.45" customHeight="1" x14ac:dyDescent="0.4">
      <c r="A130" s="37"/>
      <c r="B130" s="38"/>
      <c r="D130" s="94">
        <v>170</v>
      </c>
      <c r="E130" s="93">
        <f t="shared" si="6"/>
        <v>0</v>
      </c>
      <c r="F130" s="519" t="str">
        <f>IF(A130="","",(VLOOKUP(A130,⑥児童生徒名簿表!B:C,2,0)))</f>
        <v/>
      </c>
      <c r="G130" s="495"/>
      <c r="H130" s="496"/>
      <c r="I130" s="26" t="s">
        <v>6</v>
      </c>
      <c r="J130" s="23" t="s">
        <v>5</v>
      </c>
      <c r="K130" s="373" t="str">
        <f>IF(A130="","",(VLOOKUP(A130,⑥児童生徒名簿表!B:D,3,0)))&amp;""</f>
        <v/>
      </c>
      <c r="L130" s="94">
        <v>195</v>
      </c>
      <c r="M130" s="94">
        <f t="shared" si="7"/>
        <v>0</v>
      </c>
      <c r="N130" s="495" t="str">
        <f>IF(B130="","",(VLOOKUP(B130,⑥児童生徒名簿表!B:C,2,0)))</f>
        <v/>
      </c>
      <c r="O130" s="495"/>
      <c r="P130" s="495"/>
      <c r="Q130" s="495"/>
      <c r="R130" s="496"/>
      <c r="S130" s="26" t="s">
        <v>6</v>
      </c>
      <c r="T130" s="23" t="s">
        <v>5</v>
      </c>
      <c r="U130" s="24" t="str">
        <f>IF(B130="","",(VLOOKUP(B130,⑥児童生徒名簿表!B:D,3,0)))&amp;""</f>
        <v/>
      </c>
    </row>
    <row r="131" spans="1:21" ht="23.45" customHeight="1" x14ac:dyDescent="0.4">
      <c r="A131" s="37"/>
      <c r="B131" s="38"/>
      <c r="D131" s="94">
        <v>171</v>
      </c>
      <c r="E131" s="93">
        <f t="shared" si="6"/>
        <v>0</v>
      </c>
      <c r="F131" s="519" t="str">
        <f>IF(A131="","",(VLOOKUP(A131,⑥児童生徒名簿表!B:C,2,0)))</f>
        <v/>
      </c>
      <c r="G131" s="495"/>
      <c r="H131" s="496"/>
      <c r="I131" s="26" t="s">
        <v>6</v>
      </c>
      <c r="J131" s="23" t="s">
        <v>5</v>
      </c>
      <c r="K131" s="373" t="str">
        <f>IF(A131="","",(VLOOKUP(A131,⑥児童生徒名簿表!B:D,3,0)))&amp;""</f>
        <v/>
      </c>
      <c r="L131" s="94">
        <v>196</v>
      </c>
      <c r="M131" s="94">
        <f t="shared" si="7"/>
        <v>0</v>
      </c>
      <c r="N131" s="495" t="str">
        <f>IF(B131="","",(VLOOKUP(B131,⑥児童生徒名簿表!B:C,2,0)))</f>
        <v/>
      </c>
      <c r="O131" s="495"/>
      <c r="P131" s="495"/>
      <c r="Q131" s="495"/>
      <c r="R131" s="496"/>
      <c r="S131" s="26" t="s">
        <v>6</v>
      </c>
      <c r="T131" s="23" t="s">
        <v>5</v>
      </c>
      <c r="U131" s="24" t="str">
        <f>IF(B131="","",(VLOOKUP(B131,⑥児童生徒名簿表!B:D,3,0)))&amp;""</f>
        <v/>
      </c>
    </row>
    <row r="132" spans="1:21" ht="23.45" customHeight="1" x14ac:dyDescent="0.4">
      <c r="A132" s="37"/>
      <c r="B132" s="38"/>
      <c r="D132" s="94">
        <v>172</v>
      </c>
      <c r="E132" s="93">
        <f t="shared" si="6"/>
        <v>0</v>
      </c>
      <c r="F132" s="519" t="str">
        <f>IF(A132="","",(VLOOKUP(A132,⑥児童生徒名簿表!B:C,2,0)))</f>
        <v/>
      </c>
      <c r="G132" s="495"/>
      <c r="H132" s="496"/>
      <c r="I132" s="26" t="s">
        <v>6</v>
      </c>
      <c r="J132" s="23" t="s">
        <v>5</v>
      </c>
      <c r="K132" s="373" t="str">
        <f>IF(A132="","",(VLOOKUP(A132,⑥児童生徒名簿表!B:D,3,0)))&amp;""</f>
        <v/>
      </c>
      <c r="L132" s="94">
        <v>197</v>
      </c>
      <c r="M132" s="94">
        <f t="shared" si="7"/>
        <v>0</v>
      </c>
      <c r="N132" s="495" t="str">
        <f>IF(B132="","",(VLOOKUP(B132,⑥児童生徒名簿表!B:C,2,0)))</f>
        <v/>
      </c>
      <c r="O132" s="495"/>
      <c r="P132" s="495"/>
      <c r="Q132" s="495"/>
      <c r="R132" s="496"/>
      <c r="S132" s="26" t="s">
        <v>6</v>
      </c>
      <c r="T132" s="23" t="s">
        <v>5</v>
      </c>
      <c r="U132" s="24" t="str">
        <f>IF(B132="","",(VLOOKUP(B132,⑥児童生徒名簿表!B:D,3,0)))&amp;""</f>
        <v/>
      </c>
    </row>
    <row r="133" spans="1:21" ht="23.45" customHeight="1" x14ac:dyDescent="0.4">
      <c r="A133" s="37"/>
      <c r="B133" s="38"/>
      <c r="D133" s="94">
        <v>173</v>
      </c>
      <c r="E133" s="93">
        <f t="shared" si="6"/>
        <v>0</v>
      </c>
      <c r="F133" s="519" t="str">
        <f>IF(A133="","",(VLOOKUP(A133,⑥児童生徒名簿表!B:C,2,0)))</f>
        <v/>
      </c>
      <c r="G133" s="495"/>
      <c r="H133" s="496"/>
      <c r="I133" s="26" t="s">
        <v>6</v>
      </c>
      <c r="J133" s="23" t="s">
        <v>5</v>
      </c>
      <c r="K133" s="373" t="str">
        <f>IF(A133="","",(VLOOKUP(A133,⑥児童生徒名簿表!B:D,3,0)))&amp;""</f>
        <v/>
      </c>
      <c r="L133" s="94">
        <v>198</v>
      </c>
      <c r="M133" s="94">
        <f t="shared" si="7"/>
        <v>0</v>
      </c>
      <c r="N133" s="495" t="str">
        <f>IF(B133="","",(VLOOKUP(B133,⑥児童生徒名簿表!B:C,2,0)))</f>
        <v/>
      </c>
      <c r="O133" s="495"/>
      <c r="P133" s="495"/>
      <c r="Q133" s="495"/>
      <c r="R133" s="496"/>
      <c r="S133" s="26" t="s">
        <v>6</v>
      </c>
      <c r="T133" s="23" t="s">
        <v>5</v>
      </c>
      <c r="U133" s="24" t="str">
        <f>IF(B133="","",(VLOOKUP(B133,⑥児童生徒名簿表!B:D,3,0)))&amp;""</f>
        <v/>
      </c>
    </row>
    <row r="134" spans="1:21" ht="23.45" customHeight="1" x14ac:dyDescent="0.4">
      <c r="A134" s="37"/>
      <c r="B134" s="38"/>
      <c r="D134" s="94">
        <v>174</v>
      </c>
      <c r="E134" s="93">
        <f t="shared" si="6"/>
        <v>0</v>
      </c>
      <c r="F134" s="519" t="str">
        <f>IF(A134="","",(VLOOKUP(A134,⑥児童生徒名簿表!B:C,2,0)))</f>
        <v/>
      </c>
      <c r="G134" s="495"/>
      <c r="H134" s="496"/>
      <c r="I134" s="26" t="s">
        <v>6</v>
      </c>
      <c r="J134" s="23" t="s">
        <v>5</v>
      </c>
      <c r="K134" s="373" t="str">
        <f>IF(A134="","",(VLOOKUP(A134,⑥児童生徒名簿表!B:D,3,0)))&amp;""</f>
        <v/>
      </c>
      <c r="L134" s="94">
        <v>199</v>
      </c>
      <c r="M134" s="94">
        <f t="shared" si="7"/>
        <v>0</v>
      </c>
      <c r="N134" s="495" t="str">
        <f>IF(B134="","",(VLOOKUP(B134,⑥児童生徒名簿表!B:C,2,0)))</f>
        <v/>
      </c>
      <c r="O134" s="495"/>
      <c r="P134" s="495"/>
      <c r="Q134" s="495"/>
      <c r="R134" s="496"/>
      <c r="S134" s="26" t="s">
        <v>6</v>
      </c>
      <c r="T134" s="23" t="s">
        <v>5</v>
      </c>
      <c r="U134" s="24" t="str">
        <f>IF(B134="","",(VLOOKUP(B134,⑥児童生徒名簿表!B:D,3,0)))&amp;""</f>
        <v/>
      </c>
    </row>
    <row r="135" spans="1:21" ht="23.45" customHeight="1" x14ac:dyDescent="0.4">
      <c r="A135" s="37"/>
      <c r="B135" s="38"/>
      <c r="D135" s="94">
        <v>175</v>
      </c>
      <c r="E135" s="93">
        <f t="shared" si="6"/>
        <v>0</v>
      </c>
      <c r="F135" s="519" t="str">
        <f>IF(A135="","",(VLOOKUP(A135,⑥児童生徒名簿表!B:C,2,0)))</f>
        <v/>
      </c>
      <c r="G135" s="495"/>
      <c r="H135" s="496"/>
      <c r="I135" s="26" t="s">
        <v>6</v>
      </c>
      <c r="J135" s="23" t="s">
        <v>5</v>
      </c>
      <c r="K135" s="373" t="str">
        <f>IF(A135="","",(VLOOKUP(A135,⑥児童生徒名簿表!B:D,3,0)))&amp;""</f>
        <v/>
      </c>
      <c r="L135" s="94">
        <v>200</v>
      </c>
      <c r="M135" s="94">
        <f t="shared" si="7"/>
        <v>0</v>
      </c>
      <c r="N135" s="495" t="str">
        <f>IF(B135="","",(VLOOKUP(B135,⑥児童生徒名簿表!B:C,2,0)))</f>
        <v/>
      </c>
      <c r="O135" s="495"/>
      <c r="P135" s="495"/>
      <c r="Q135" s="495"/>
      <c r="R135" s="496"/>
      <c r="S135" s="26" t="s">
        <v>6</v>
      </c>
      <c r="T135" s="23" t="s">
        <v>5</v>
      </c>
      <c r="U135" s="24" t="str">
        <f>IF(B135="","",(VLOOKUP(B135,⑥児童生徒名簿表!B:D,3,0)))&amp;""</f>
        <v/>
      </c>
    </row>
    <row r="136" spans="1:21" ht="4.1500000000000004" customHeight="1" x14ac:dyDescent="0.4"/>
    <row r="137" spans="1:21" ht="27" customHeight="1" x14ac:dyDescent="0.4">
      <c r="D137" s="420" t="s">
        <v>3</v>
      </c>
      <c r="E137" s="421"/>
      <c r="F137" s="421"/>
      <c r="G137" s="421"/>
      <c r="H137" s="433"/>
      <c r="I137" s="571" t="s">
        <v>31</v>
      </c>
      <c r="J137" s="572"/>
      <c r="K137" s="572"/>
      <c r="L137" s="573"/>
      <c r="M137" s="560" t="s">
        <v>30</v>
      </c>
      <c r="N137" s="561"/>
      <c r="O137" s="561"/>
      <c r="P137" s="561"/>
      <c r="Q137" s="562"/>
      <c r="R137" s="570" t="s">
        <v>1</v>
      </c>
      <c r="S137" s="570"/>
      <c r="T137" s="570"/>
      <c r="U137" s="570"/>
    </row>
    <row r="138" spans="1:21" ht="3.75" customHeight="1" thickBot="1" x14ac:dyDescent="0.45">
      <c r="K138" s="506"/>
      <c r="L138" s="506"/>
      <c r="M138" s="103"/>
    </row>
    <row r="139" spans="1:21" ht="15" customHeight="1" x14ac:dyDescent="0.4">
      <c r="D139" s="563" t="s">
        <v>1433</v>
      </c>
      <c r="E139" s="563"/>
      <c r="F139" s="564"/>
      <c r="G139" s="564"/>
      <c r="H139" s="564"/>
      <c r="I139" s="564"/>
      <c r="J139" s="564"/>
      <c r="K139" s="565"/>
      <c r="L139" s="507" t="s">
        <v>0</v>
      </c>
      <c r="M139" s="508"/>
      <c r="N139" s="509"/>
      <c r="O139" s="513" t="str">
        <f>O34</f>
        <v>教育出版社</v>
      </c>
      <c r="P139" s="514"/>
      <c r="Q139" s="514"/>
      <c r="R139" s="514"/>
      <c r="S139" s="514"/>
      <c r="T139" s="514"/>
      <c r="U139" s="515"/>
    </row>
    <row r="140" spans="1:21" ht="15" customHeight="1" thickBot="1" x14ac:dyDescent="0.45">
      <c r="D140" s="564"/>
      <c r="E140" s="564"/>
      <c r="F140" s="564"/>
      <c r="G140" s="564"/>
      <c r="H140" s="564"/>
      <c r="I140" s="564"/>
      <c r="J140" s="564"/>
      <c r="K140" s="565"/>
      <c r="L140" s="510"/>
      <c r="M140" s="511"/>
      <c r="N140" s="512"/>
      <c r="O140" s="516"/>
      <c r="P140" s="517"/>
      <c r="Q140" s="517"/>
      <c r="R140" s="517"/>
      <c r="S140" s="517"/>
      <c r="T140" s="517"/>
      <c r="U140" s="518"/>
    </row>
    <row r="141" spans="1:21" ht="27.75" customHeight="1" x14ac:dyDescent="0.4">
      <c r="D141" s="255" t="s">
        <v>1728</v>
      </c>
      <c r="E141" s="255"/>
      <c r="F141" s="255"/>
      <c r="G141" s="255"/>
      <c r="H141" s="255"/>
      <c r="I141" s="255"/>
      <c r="J141" s="255"/>
      <c r="K141" s="255"/>
      <c r="L141" s="255"/>
      <c r="M141" s="255"/>
      <c r="N141" s="255"/>
      <c r="O141" s="255"/>
      <c r="P141" s="505" t="s">
        <v>1727</v>
      </c>
      <c r="Q141" s="505"/>
      <c r="R141" s="505" t="e">
        <f>IF(I142="","",(VLOOKUP(I142,②学校番号一覧表!A:G,7,0)))</f>
        <v>#N/A</v>
      </c>
      <c r="S141" s="505"/>
      <c r="T141" s="505"/>
      <c r="U141" s="505"/>
    </row>
    <row r="142" spans="1:21" ht="30" customHeight="1" x14ac:dyDescent="0.4">
      <c r="D142" s="420" t="s">
        <v>13</v>
      </c>
      <c r="E142" s="433"/>
      <c r="F142" s="566" t="str">
        <f>F2</f>
        <v>毛筆</v>
      </c>
      <c r="G142" s="566"/>
      <c r="H142" s="11" t="s">
        <v>21</v>
      </c>
      <c r="I142" s="567">
        <f>I2</f>
        <v>0</v>
      </c>
      <c r="J142" s="568"/>
      <c r="K142" s="420" t="s">
        <v>20</v>
      </c>
      <c r="L142" s="433"/>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420" t="s">
        <v>9</v>
      </c>
      <c r="E143" s="433"/>
      <c r="F143" s="505" t="str">
        <f>IF(I2="","",(VLOOKUP(I2,②学校番号一覧表!A:D,4,0)))</f>
        <v/>
      </c>
      <c r="G143" s="505"/>
      <c r="H143" s="11"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20" t="s">
        <v>1357</v>
      </c>
      <c r="G145" s="421"/>
      <c r="H145" s="433"/>
      <c r="I145" s="420" t="s">
        <v>7</v>
      </c>
      <c r="J145" s="421"/>
      <c r="K145" s="421"/>
      <c r="L145" s="162" t="s">
        <v>67</v>
      </c>
      <c r="M145" s="106" t="s">
        <v>510</v>
      </c>
      <c r="N145" s="421" t="s">
        <v>1357</v>
      </c>
      <c r="O145" s="421"/>
      <c r="P145" s="421"/>
      <c r="Q145" s="421"/>
      <c r="R145" s="433"/>
      <c r="S145" s="420" t="s">
        <v>7</v>
      </c>
      <c r="T145" s="421"/>
      <c r="U145" s="433"/>
    </row>
    <row r="146" spans="1:21" ht="23.45" customHeight="1" x14ac:dyDescent="0.4">
      <c r="A146" s="37"/>
      <c r="B146" s="38"/>
      <c r="D146" s="94">
        <v>201</v>
      </c>
      <c r="E146" s="93">
        <f>A146</f>
        <v>0</v>
      </c>
      <c r="F146" s="519" t="str">
        <f>IF(A146="","",(VLOOKUP(A146,⑥児童生徒名簿表!B:C,2,0)))</f>
        <v/>
      </c>
      <c r="G146" s="495"/>
      <c r="H146" s="496"/>
      <c r="I146" s="26" t="s">
        <v>6</v>
      </c>
      <c r="J146" s="23" t="s">
        <v>5</v>
      </c>
      <c r="K146" s="373" t="str">
        <f>IF(A146="","",(VLOOKUP(A146,⑥児童生徒名簿表!B:D,3,0)))&amp;""</f>
        <v/>
      </c>
      <c r="L146" s="94">
        <v>226</v>
      </c>
      <c r="M146" s="94">
        <f>B146</f>
        <v>0</v>
      </c>
      <c r="N146" s="495" t="str">
        <f>IF(B146="","",(VLOOKUP(B146,⑥児童生徒名簿表!B:C,2,0)))</f>
        <v/>
      </c>
      <c r="O146" s="495"/>
      <c r="P146" s="495"/>
      <c r="Q146" s="495"/>
      <c r="R146" s="496"/>
      <c r="S146" s="26" t="s">
        <v>6</v>
      </c>
      <c r="T146" s="23" t="s">
        <v>5</v>
      </c>
      <c r="U146" s="24" t="str">
        <f>IF(B146="","",(VLOOKUP(B146,⑥児童生徒名簿表!B:D,3,0)))&amp;""</f>
        <v/>
      </c>
    </row>
    <row r="147" spans="1:21" ht="23.45" customHeight="1" x14ac:dyDescent="0.4">
      <c r="A147" s="37"/>
      <c r="B147" s="38"/>
      <c r="D147" s="94">
        <v>202</v>
      </c>
      <c r="E147" s="93">
        <f t="shared" ref="E147:E170" si="8">A147</f>
        <v>0</v>
      </c>
      <c r="F147" s="519" t="str">
        <f>IF(A147="","",(VLOOKUP(A147,⑥児童生徒名簿表!B:C,2,0)))</f>
        <v/>
      </c>
      <c r="G147" s="495"/>
      <c r="H147" s="496"/>
      <c r="I147" s="26" t="s">
        <v>6</v>
      </c>
      <c r="J147" s="23" t="s">
        <v>5</v>
      </c>
      <c r="K147" s="373" t="str">
        <f>IF(A147="","",(VLOOKUP(A147,⑥児童生徒名簿表!B:D,3,0)))&amp;""</f>
        <v/>
      </c>
      <c r="L147" s="94">
        <v>227</v>
      </c>
      <c r="M147" s="94">
        <f t="shared" ref="M147:M170" si="9">B147</f>
        <v>0</v>
      </c>
      <c r="N147" s="495" t="str">
        <f>IF(B147="","",(VLOOKUP(B147,⑥児童生徒名簿表!B:C,2,0)))</f>
        <v/>
      </c>
      <c r="O147" s="495"/>
      <c r="P147" s="495"/>
      <c r="Q147" s="495"/>
      <c r="R147" s="496"/>
      <c r="S147" s="26" t="s">
        <v>6</v>
      </c>
      <c r="T147" s="23" t="s">
        <v>5</v>
      </c>
      <c r="U147" s="24" t="str">
        <f>IF(B147="","",(VLOOKUP(B147,⑥児童生徒名簿表!B:D,3,0)))&amp;""</f>
        <v/>
      </c>
    </row>
    <row r="148" spans="1:21" ht="23.45" customHeight="1" x14ac:dyDescent="0.4">
      <c r="A148" s="37"/>
      <c r="B148" s="38"/>
      <c r="D148" s="94">
        <v>203</v>
      </c>
      <c r="E148" s="93">
        <f t="shared" si="8"/>
        <v>0</v>
      </c>
      <c r="F148" s="519" t="str">
        <f>IF(A148="","",(VLOOKUP(A148,⑥児童生徒名簿表!B:C,2,0)))</f>
        <v/>
      </c>
      <c r="G148" s="495"/>
      <c r="H148" s="496"/>
      <c r="I148" s="26" t="s">
        <v>6</v>
      </c>
      <c r="J148" s="23" t="s">
        <v>5</v>
      </c>
      <c r="K148" s="373" t="str">
        <f>IF(A148="","",(VLOOKUP(A148,⑥児童生徒名簿表!B:D,3,0)))&amp;""</f>
        <v/>
      </c>
      <c r="L148" s="94">
        <v>228</v>
      </c>
      <c r="M148" s="94">
        <f t="shared" si="9"/>
        <v>0</v>
      </c>
      <c r="N148" s="495" t="str">
        <f>IF(B148="","",(VLOOKUP(B148,⑥児童生徒名簿表!B:C,2,0)))</f>
        <v/>
      </c>
      <c r="O148" s="495"/>
      <c r="P148" s="495"/>
      <c r="Q148" s="495"/>
      <c r="R148" s="496"/>
      <c r="S148" s="26" t="s">
        <v>6</v>
      </c>
      <c r="T148" s="23" t="s">
        <v>5</v>
      </c>
      <c r="U148" s="24" t="str">
        <f>IF(B148="","",(VLOOKUP(B148,⑥児童生徒名簿表!B:D,3,0)))&amp;""</f>
        <v/>
      </c>
    </row>
    <row r="149" spans="1:21" ht="23.45" customHeight="1" x14ac:dyDescent="0.4">
      <c r="A149" s="37"/>
      <c r="B149" s="38"/>
      <c r="D149" s="94">
        <v>204</v>
      </c>
      <c r="E149" s="93">
        <f t="shared" si="8"/>
        <v>0</v>
      </c>
      <c r="F149" s="519" t="str">
        <f>IF(A149="","",(VLOOKUP(A149,⑥児童生徒名簿表!B:C,2,0)))</f>
        <v/>
      </c>
      <c r="G149" s="495"/>
      <c r="H149" s="496"/>
      <c r="I149" s="26" t="s">
        <v>6</v>
      </c>
      <c r="J149" s="23" t="s">
        <v>5</v>
      </c>
      <c r="K149" s="373" t="str">
        <f>IF(A149="","",(VLOOKUP(A149,⑥児童生徒名簿表!B:D,3,0)))&amp;""</f>
        <v/>
      </c>
      <c r="L149" s="94">
        <v>229</v>
      </c>
      <c r="M149" s="94">
        <f t="shared" si="9"/>
        <v>0</v>
      </c>
      <c r="N149" s="495" t="str">
        <f>IF(B149="","",(VLOOKUP(B149,⑥児童生徒名簿表!B:C,2,0)))</f>
        <v/>
      </c>
      <c r="O149" s="495"/>
      <c r="P149" s="495"/>
      <c r="Q149" s="495"/>
      <c r="R149" s="496"/>
      <c r="S149" s="26" t="s">
        <v>6</v>
      </c>
      <c r="T149" s="23" t="s">
        <v>5</v>
      </c>
      <c r="U149" s="24" t="str">
        <f>IF(B149="","",(VLOOKUP(B149,⑥児童生徒名簿表!B:D,3,0)))&amp;""</f>
        <v/>
      </c>
    </row>
    <row r="150" spans="1:21" ht="23.45" customHeight="1" x14ac:dyDescent="0.4">
      <c r="A150" s="37"/>
      <c r="B150" s="38"/>
      <c r="D150" s="94">
        <v>205</v>
      </c>
      <c r="E150" s="93">
        <f t="shared" si="8"/>
        <v>0</v>
      </c>
      <c r="F150" s="519" t="str">
        <f>IF(A150="","",(VLOOKUP(A150,⑥児童生徒名簿表!B:C,2,0)))</f>
        <v/>
      </c>
      <c r="G150" s="495"/>
      <c r="H150" s="496"/>
      <c r="I150" s="26" t="s">
        <v>6</v>
      </c>
      <c r="J150" s="23" t="s">
        <v>5</v>
      </c>
      <c r="K150" s="373" t="str">
        <f>IF(A150="","",(VLOOKUP(A150,⑥児童生徒名簿表!B:D,3,0)))&amp;""</f>
        <v/>
      </c>
      <c r="L150" s="94">
        <v>230</v>
      </c>
      <c r="M150" s="94">
        <f t="shared" si="9"/>
        <v>0</v>
      </c>
      <c r="N150" s="495" t="str">
        <f>IF(B150="","",(VLOOKUP(B150,⑥児童生徒名簿表!B:C,2,0)))</f>
        <v/>
      </c>
      <c r="O150" s="495"/>
      <c r="P150" s="495"/>
      <c r="Q150" s="495"/>
      <c r="R150" s="496"/>
      <c r="S150" s="26" t="s">
        <v>6</v>
      </c>
      <c r="T150" s="23" t="s">
        <v>5</v>
      </c>
      <c r="U150" s="24" t="str">
        <f>IF(B150="","",(VLOOKUP(B150,⑥児童生徒名簿表!B:D,3,0)))&amp;""</f>
        <v/>
      </c>
    </row>
    <row r="151" spans="1:21" ht="23.45" customHeight="1" x14ac:dyDescent="0.4">
      <c r="A151" s="37"/>
      <c r="B151" s="38"/>
      <c r="D151" s="94">
        <v>206</v>
      </c>
      <c r="E151" s="93">
        <f t="shared" si="8"/>
        <v>0</v>
      </c>
      <c r="F151" s="519" t="str">
        <f>IF(A151="","",(VLOOKUP(A151,⑥児童生徒名簿表!B:C,2,0)))</f>
        <v/>
      </c>
      <c r="G151" s="495"/>
      <c r="H151" s="496"/>
      <c r="I151" s="26" t="s">
        <v>6</v>
      </c>
      <c r="J151" s="23" t="s">
        <v>5</v>
      </c>
      <c r="K151" s="373" t="str">
        <f>IF(A151="","",(VLOOKUP(A151,⑥児童生徒名簿表!B:D,3,0)))&amp;""</f>
        <v/>
      </c>
      <c r="L151" s="94">
        <v>231</v>
      </c>
      <c r="M151" s="94">
        <f t="shared" si="9"/>
        <v>0</v>
      </c>
      <c r="N151" s="495" t="str">
        <f>IF(B151="","",(VLOOKUP(B151,⑥児童生徒名簿表!B:C,2,0)))</f>
        <v/>
      </c>
      <c r="O151" s="495"/>
      <c r="P151" s="495"/>
      <c r="Q151" s="495"/>
      <c r="R151" s="496"/>
      <c r="S151" s="26" t="s">
        <v>6</v>
      </c>
      <c r="T151" s="23" t="s">
        <v>5</v>
      </c>
      <c r="U151" s="24" t="str">
        <f>IF(B151="","",(VLOOKUP(B151,⑥児童生徒名簿表!B:D,3,0)))&amp;""</f>
        <v/>
      </c>
    </row>
    <row r="152" spans="1:21" ht="23.45" customHeight="1" x14ac:dyDescent="0.4">
      <c r="A152" s="37"/>
      <c r="B152" s="38"/>
      <c r="D152" s="94">
        <v>207</v>
      </c>
      <c r="E152" s="93">
        <f t="shared" si="8"/>
        <v>0</v>
      </c>
      <c r="F152" s="519" t="str">
        <f>IF(A152="","",(VLOOKUP(A152,⑥児童生徒名簿表!B:C,2,0)))</f>
        <v/>
      </c>
      <c r="G152" s="495"/>
      <c r="H152" s="496"/>
      <c r="I152" s="26" t="s">
        <v>6</v>
      </c>
      <c r="J152" s="23" t="s">
        <v>5</v>
      </c>
      <c r="K152" s="373" t="str">
        <f>IF(A152="","",(VLOOKUP(A152,⑥児童生徒名簿表!B:D,3,0)))&amp;""</f>
        <v/>
      </c>
      <c r="L152" s="94">
        <v>232</v>
      </c>
      <c r="M152" s="94">
        <f t="shared" si="9"/>
        <v>0</v>
      </c>
      <c r="N152" s="495" t="str">
        <f>IF(B152="","",(VLOOKUP(B152,⑥児童生徒名簿表!B:C,2,0)))</f>
        <v/>
      </c>
      <c r="O152" s="495"/>
      <c r="P152" s="495"/>
      <c r="Q152" s="495"/>
      <c r="R152" s="496"/>
      <c r="S152" s="26" t="s">
        <v>6</v>
      </c>
      <c r="T152" s="23" t="s">
        <v>5</v>
      </c>
      <c r="U152" s="24" t="str">
        <f>IF(B152="","",(VLOOKUP(B152,⑥児童生徒名簿表!B:D,3,0)))&amp;""</f>
        <v/>
      </c>
    </row>
    <row r="153" spans="1:21" ht="23.45" customHeight="1" x14ac:dyDescent="0.4">
      <c r="A153" s="37"/>
      <c r="B153" s="38"/>
      <c r="D153" s="94">
        <v>208</v>
      </c>
      <c r="E153" s="93">
        <f t="shared" si="8"/>
        <v>0</v>
      </c>
      <c r="F153" s="519" t="str">
        <f>IF(A153="","",(VLOOKUP(A153,⑥児童生徒名簿表!B:C,2,0)))</f>
        <v/>
      </c>
      <c r="G153" s="495"/>
      <c r="H153" s="496"/>
      <c r="I153" s="26" t="s">
        <v>6</v>
      </c>
      <c r="J153" s="23" t="s">
        <v>5</v>
      </c>
      <c r="K153" s="373" t="str">
        <f>IF(A153="","",(VLOOKUP(A153,⑥児童生徒名簿表!B:D,3,0)))&amp;""</f>
        <v/>
      </c>
      <c r="L153" s="94">
        <v>233</v>
      </c>
      <c r="M153" s="94">
        <f t="shared" si="9"/>
        <v>0</v>
      </c>
      <c r="N153" s="495" t="str">
        <f>IF(B153="","",(VLOOKUP(B153,⑥児童生徒名簿表!B:C,2,0)))</f>
        <v/>
      </c>
      <c r="O153" s="495"/>
      <c r="P153" s="495"/>
      <c r="Q153" s="495"/>
      <c r="R153" s="496"/>
      <c r="S153" s="26" t="s">
        <v>6</v>
      </c>
      <c r="T153" s="23" t="s">
        <v>5</v>
      </c>
      <c r="U153" s="24" t="str">
        <f>IF(B153="","",(VLOOKUP(B153,⑥児童生徒名簿表!B:D,3,0)))&amp;""</f>
        <v/>
      </c>
    </row>
    <row r="154" spans="1:21" ht="23.45" customHeight="1" x14ac:dyDescent="0.4">
      <c r="A154" s="37"/>
      <c r="B154" s="38"/>
      <c r="D154" s="94">
        <v>209</v>
      </c>
      <c r="E154" s="93">
        <f t="shared" si="8"/>
        <v>0</v>
      </c>
      <c r="F154" s="519" t="str">
        <f>IF(A154="","",(VLOOKUP(A154,⑥児童生徒名簿表!B:C,2,0)))</f>
        <v/>
      </c>
      <c r="G154" s="495"/>
      <c r="H154" s="496"/>
      <c r="I154" s="26" t="s">
        <v>6</v>
      </c>
      <c r="J154" s="23" t="s">
        <v>5</v>
      </c>
      <c r="K154" s="373" t="str">
        <f>IF(A154="","",(VLOOKUP(A154,⑥児童生徒名簿表!B:D,3,0)))&amp;""</f>
        <v/>
      </c>
      <c r="L154" s="94">
        <v>234</v>
      </c>
      <c r="M154" s="94">
        <f t="shared" si="9"/>
        <v>0</v>
      </c>
      <c r="N154" s="495" t="str">
        <f>IF(B154="","",(VLOOKUP(B154,⑥児童生徒名簿表!B:C,2,0)))</f>
        <v/>
      </c>
      <c r="O154" s="495"/>
      <c r="P154" s="495"/>
      <c r="Q154" s="495"/>
      <c r="R154" s="496"/>
      <c r="S154" s="26" t="s">
        <v>6</v>
      </c>
      <c r="T154" s="23" t="s">
        <v>5</v>
      </c>
      <c r="U154" s="24" t="str">
        <f>IF(B154="","",(VLOOKUP(B154,⑥児童生徒名簿表!B:D,3,0)))&amp;""</f>
        <v/>
      </c>
    </row>
    <row r="155" spans="1:21" ht="23.45" customHeight="1" x14ac:dyDescent="0.4">
      <c r="A155" s="37"/>
      <c r="B155" s="38"/>
      <c r="D155" s="94">
        <v>210</v>
      </c>
      <c r="E155" s="93">
        <f t="shared" si="8"/>
        <v>0</v>
      </c>
      <c r="F155" s="519" t="str">
        <f>IF(A155="","",(VLOOKUP(A155,⑥児童生徒名簿表!B:C,2,0)))</f>
        <v/>
      </c>
      <c r="G155" s="495"/>
      <c r="H155" s="496"/>
      <c r="I155" s="26" t="s">
        <v>6</v>
      </c>
      <c r="J155" s="23" t="s">
        <v>5</v>
      </c>
      <c r="K155" s="373" t="str">
        <f>IF(A155="","",(VLOOKUP(A155,⑥児童生徒名簿表!B:D,3,0)))&amp;""</f>
        <v/>
      </c>
      <c r="L155" s="94">
        <v>235</v>
      </c>
      <c r="M155" s="94">
        <f t="shared" si="9"/>
        <v>0</v>
      </c>
      <c r="N155" s="495" t="str">
        <f>IF(B155="","",(VLOOKUP(B155,⑥児童生徒名簿表!B:C,2,0)))</f>
        <v/>
      </c>
      <c r="O155" s="495"/>
      <c r="P155" s="495"/>
      <c r="Q155" s="495"/>
      <c r="R155" s="496"/>
      <c r="S155" s="26" t="s">
        <v>6</v>
      </c>
      <c r="T155" s="23" t="s">
        <v>5</v>
      </c>
      <c r="U155" s="24" t="str">
        <f>IF(B155="","",(VLOOKUP(B155,⑥児童生徒名簿表!B:D,3,0)))&amp;""</f>
        <v/>
      </c>
    </row>
    <row r="156" spans="1:21" ht="23.45" customHeight="1" x14ac:dyDescent="0.4">
      <c r="A156" s="37"/>
      <c r="B156" s="38"/>
      <c r="D156" s="94">
        <v>211</v>
      </c>
      <c r="E156" s="93">
        <f t="shared" si="8"/>
        <v>0</v>
      </c>
      <c r="F156" s="519" t="str">
        <f>IF(A156="","",(VLOOKUP(A156,⑥児童生徒名簿表!B:C,2,0)))</f>
        <v/>
      </c>
      <c r="G156" s="495"/>
      <c r="H156" s="496"/>
      <c r="I156" s="26" t="s">
        <v>6</v>
      </c>
      <c r="J156" s="23" t="s">
        <v>5</v>
      </c>
      <c r="K156" s="373" t="str">
        <f>IF(A156="","",(VLOOKUP(A156,⑥児童生徒名簿表!B:D,3,0)))&amp;""</f>
        <v/>
      </c>
      <c r="L156" s="94">
        <v>236</v>
      </c>
      <c r="M156" s="94">
        <f t="shared" si="9"/>
        <v>0</v>
      </c>
      <c r="N156" s="495" t="str">
        <f>IF(B156="","",(VLOOKUP(B156,⑥児童生徒名簿表!B:C,2,0)))</f>
        <v/>
      </c>
      <c r="O156" s="495"/>
      <c r="P156" s="495"/>
      <c r="Q156" s="495"/>
      <c r="R156" s="496"/>
      <c r="S156" s="26" t="s">
        <v>6</v>
      </c>
      <c r="T156" s="23" t="s">
        <v>5</v>
      </c>
      <c r="U156" s="24" t="str">
        <f>IF(B156="","",(VLOOKUP(B156,⑥児童生徒名簿表!B:D,3,0)))&amp;""</f>
        <v/>
      </c>
    </row>
    <row r="157" spans="1:21" ht="23.45" customHeight="1" x14ac:dyDescent="0.4">
      <c r="A157" s="37"/>
      <c r="B157" s="38"/>
      <c r="D157" s="94">
        <v>212</v>
      </c>
      <c r="E157" s="93">
        <f t="shared" si="8"/>
        <v>0</v>
      </c>
      <c r="F157" s="519" t="str">
        <f>IF(A157="","",(VLOOKUP(A157,⑥児童生徒名簿表!B:C,2,0)))</f>
        <v/>
      </c>
      <c r="G157" s="495"/>
      <c r="H157" s="496"/>
      <c r="I157" s="26" t="s">
        <v>6</v>
      </c>
      <c r="J157" s="23" t="s">
        <v>5</v>
      </c>
      <c r="K157" s="373" t="str">
        <f>IF(A157="","",(VLOOKUP(A157,⑥児童生徒名簿表!B:D,3,0)))&amp;""</f>
        <v/>
      </c>
      <c r="L157" s="94">
        <v>237</v>
      </c>
      <c r="M157" s="94">
        <f t="shared" si="9"/>
        <v>0</v>
      </c>
      <c r="N157" s="495" t="str">
        <f>IF(B157="","",(VLOOKUP(B157,⑥児童生徒名簿表!B:C,2,0)))</f>
        <v/>
      </c>
      <c r="O157" s="495"/>
      <c r="P157" s="495"/>
      <c r="Q157" s="495"/>
      <c r="R157" s="496"/>
      <c r="S157" s="26" t="s">
        <v>6</v>
      </c>
      <c r="T157" s="23" t="s">
        <v>5</v>
      </c>
      <c r="U157" s="24" t="str">
        <f>IF(B157="","",(VLOOKUP(B157,⑥児童生徒名簿表!B:D,3,0)))&amp;""</f>
        <v/>
      </c>
    </row>
    <row r="158" spans="1:21" ht="23.45" customHeight="1" x14ac:dyDescent="0.4">
      <c r="A158" s="37"/>
      <c r="B158" s="38"/>
      <c r="D158" s="94">
        <v>213</v>
      </c>
      <c r="E158" s="93">
        <f t="shared" si="8"/>
        <v>0</v>
      </c>
      <c r="F158" s="519" t="str">
        <f>IF(A158="","",(VLOOKUP(A158,⑥児童生徒名簿表!B:C,2,0)))</f>
        <v/>
      </c>
      <c r="G158" s="495"/>
      <c r="H158" s="496"/>
      <c r="I158" s="26" t="s">
        <v>6</v>
      </c>
      <c r="J158" s="23" t="s">
        <v>5</v>
      </c>
      <c r="K158" s="373" t="str">
        <f>IF(A158="","",(VLOOKUP(A158,⑥児童生徒名簿表!B:D,3,0)))&amp;""</f>
        <v/>
      </c>
      <c r="L158" s="94">
        <v>238</v>
      </c>
      <c r="M158" s="94">
        <f t="shared" si="9"/>
        <v>0</v>
      </c>
      <c r="N158" s="495" t="str">
        <f>IF(B158="","",(VLOOKUP(B158,⑥児童生徒名簿表!B:C,2,0)))</f>
        <v/>
      </c>
      <c r="O158" s="495"/>
      <c r="P158" s="495"/>
      <c r="Q158" s="495"/>
      <c r="R158" s="496"/>
      <c r="S158" s="26" t="s">
        <v>6</v>
      </c>
      <c r="T158" s="23" t="s">
        <v>5</v>
      </c>
      <c r="U158" s="24" t="str">
        <f>IF(B158="","",(VLOOKUP(B158,⑥児童生徒名簿表!B:D,3,0)))&amp;""</f>
        <v/>
      </c>
    </row>
    <row r="159" spans="1:21" ht="23.45" customHeight="1" x14ac:dyDescent="0.4">
      <c r="A159" s="37"/>
      <c r="B159" s="38"/>
      <c r="D159" s="94">
        <v>214</v>
      </c>
      <c r="E159" s="93">
        <f t="shared" si="8"/>
        <v>0</v>
      </c>
      <c r="F159" s="519" t="str">
        <f>IF(A159="","",(VLOOKUP(A159,⑥児童生徒名簿表!B:C,2,0)))</f>
        <v/>
      </c>
      <c r="G159" s="495"/>
      <c r="H159" s="496"/>
      <c r="I159" s="26" t="s">
        <v>6</v>
      </c>
      <c r="J159" s="23" t="s">
        <v>5</v>
      </c>
      <c r="K159" s="373" t="str">
        <f>IF(A159="","",(VLOOKUP(A159,⑥児童生徒名簿表!B:D,3,0)))&amp;""</f>
        <v/>
      </c>
      <c r="L159" s="94">
        <v>239</v>
      </c>
      <c r="M159" s="94">
        <f t="shared" si="9"/>
        <v>0</v>
      </c>
      <c r="N159" s="495" t="str">
        <f>IF(B159="","",(VLOOKUP(B159,⑥児童生徒名簿表!B:C,2,0)))</f>
        <v/>
      </c>
      <c r="O159" s="495"/>
      <c r="P159" s="495"/>
      <c r="Q159" s="495"/>
      <c r="R159" s="496"/>
      <c r="S159" s="26" t="s">
        <v>6</v>
      </c>
      <c r="T159" s="23" t="s">
        <v>5</v>
      </c>
      <c r="U159" s="24" t="str">
        <f>IF(B159="","",(VLOOKUP(B159,⑥児童生徒名簿表!B:D,3,0)))&amp;""</f>
        <v/>
      </c>
    </row>
    <row r="160" spans="1:21" ht="23.45" customHeight="1" x14ac:dyDescent="0.4">
      <c r="A160" s="37"/>
      <c r="B160" s="38"/>
      <c r="D160" s="94">
        <v>215</v>
      </c>
      <c r="E160" s="93">
        <f t="shared" si="8"/>
        <v>0</v>
      </c>
      <c r="F160" s="519" t="str">
        <f>IF(A160="","",(VLOOKUP(A160,⑥児童生徒名簿表!B:C,2,0)))</f>
        <v/>
      </c>
      <c r="G160" s="495"/>
      <c r="H160" s="496"/>
      <c r="I160" s="26" t="s">
        <v>6</v>
      </c>
      <c r="J160" s="23" t="s">
        <v>5</v>
      </c>
      <c r="K160" s="373" t="str">
        <f>IF(A160="","",(VLOOKUP(A160,⑥児童生徒名簿表!B:D,3,0)))&amp;""</f>
        <v/>
      </c>
      <c r="L160" s="94">
        <v>240</v>
      </c>
      <c r="M160" s="94">
        <f t="shared" si="9"/>
        <v>0</v>
      </c>
      <c r="N160" s="495" t="str">
        <f>IF(B160="","",(VLOOKUP(B160,⑥児童生徒名簿表!B:C,2,0)))</f>
        <v/>
      </c>
      <c r="O160" s="495"/>
      <c r="P160" s="495"/>
      <c r="Q160" s="495"/>
      <c r="R160" s="496"/>
      <c r="S160" s="26" t="s">
        <v>6</v>
      </c>
      <c r="T160" s="23" t="s">
        <v>5</v>
      </c>
      <c r="U160" s="24" t="str">
        <f>IF(B160="","",(VLOOKUP(B160,⑥児童生徒名簿表!B:D,3,0)))&amp;""</f>
        <v/>
      </c>
    </row>
    <row r="161" spans="1:21" ht="23.45" customHeight="1" x14ac:dyDescent="0.4">
      <c r="A161" s="37"/>
      <c r="B161" s="38"/>
      <c r="D161" s="94">
        <v>216</v>
      </c>
      <c r="E161" s="93">
        <f t="shared" si="8"/>
        <v>0</v>
      </c>
      <c r="F161" s="519" t="str">
        <f>IF(A161="","",(VLOOKUP(A161,⑥児童生徒名簿表!B:C,2,0)))</f>
        <v/>
      </c>
      <c r="G161" s="495"/>
      <c r="H161" s="496"/>
      <c r="I161" s="26" t="s">
        <v>6</v>
      </c>
      <c r="J161" s="23" t="s">
        <v>5</v>
      </c>
      <c r="K161" s="373" t="str">
        <f>IF(A161="","",(VLOOKUP(A161,⑥児童生徒名簿表!B:D,3,0)))&amp;""</f>
        <v/>
      </c>
      <c r="L161" s="94">
        <v>241</v>
      </c>
      <c r="M161" s="94">
        <f t="shared" si="9"/>
        <v>0</v>
      </c>
      <c r="N161" s="495" t="str">
        <f>IF(B161="","",(VLOOKUP(B161,⑥児童生徒名簿表!B:C,2,0)))</f>
        <v/>
      </c>
      <c r="O161" s="495"/>
      <c r="P161" s="495"/>
      <c r="Q161" s="495"/>
      <c r="R161" s="496"/>
      <c r="S161" s="26" t="s">
        <v>6</v>
      </c>
      <c r="T161" s="23" t="s">
        <v>5</v>
      </c>
      <c r="U161" s="24" t="str">
        <f>IF(B161="","",(VLOOKUP(B161,⑥児童生徒名簿表!B:D,3,0)))&amp;""</f>
        <v/>
      </c>
    </row>
    <row r="162" spans="1:21" ht="23.45" customHeight="1" x14ac:dyDescent="0.4">
      <c r="A162" s="37"/>
      <c r="B162" s="38"/>
      <c r="D162" s="94">
        <v>217</v>
      </c>
      <c r="E162" s="93">
        <f t="shared" si="8"/>
        <v>0</v>
      </c>
      <c r="F162" s="519" t="str">
        <f>IF(A162="","",(VLOOKUP(A162,⑥児童生徒名簿表!B:C,2,0)))</f>
        <v/>
      </c>
      <c r="G162" s="495"/>
      <c r="H162" s="496"/>
      <c r="I162" s="26" t="s">
        <v>6</v>
      </c>
      <c r="J162" s="23" t="s">
        <v>5</v>
      </c>
      <c r="K162" s="373" t="str">
        <f>IF(A162="","",(VLOOKUP(A162,⑥児童生徒名簿表!B:D,3,0)))&amp;""</f>
        <v/>
      </c>
      <c r="L162" s="94">
        <v>242</v>
      </c>
      <c r="M162" s="94">
        <f t="shared" si="9"/>
        <v>0</v>
      </c>
      <c r="N162" s="495" t="str">
        <f>IF(B162="","",(VLOOKUP(B162,⑥児童生徒名簿表!B:C,2,0)))</f>
        <v/>
      </c>
      <c r="O162" s="495"/>
      <c r="P162" s="495"/>
      <c r="Q162" s="495"/>
      <c r="R162" s="496"/>
      <c r="S162" s="26" t="s">
        <v>6</v>
      </c>
      <c r="T162" s="23" t="s">
        <v>5</v>
      </c>
      <c r="U162" s="24" t="str">
        <f>IF(B162="","",(VLOOKUP(B162,⑥児童生徒名簿表!B:D,3,0)))&amp;""</f>
        <v/>
      </c>
    </row>
    <row r="163" spans="1:21" ht="23.45" customHeight="1" x14ac:dyDescent="0.4">
      <c r="A163" s="37"/>
      <c r="B163" s="38"/>
      <c r="D163" s="94">
        <v>218</v>
      </c>
      <c r="E163" s="93">
        <f t="shared" si="8"/>
        <v>0</v>
      </c>
      <c r="F163" s="519" t="str">
        <f>IF(A163="","",(VLOOKUP(A163,⑥児童生徒名簿表!B:C,2,0)))</f>
        <v/>
      </c>
      <c r="G163" s="495"/>
      <c r="H163" s="496"/>
      <c r="I163" s="26" t="s">
        <v>6</v>
      </c>
      <c r="J163" s="23" t="s">
        <v>5</v>
      </c>
      <c r="K163" s="373" t="str">
        <f>IF(A163="","",(VLOOKUP(A163,⑥児童生徒名簿表!B:D,3,0)))&amp;""</f>
        <v/>
      </c>
      <c r="L163" s="94">
        <v>243</v>
      </c>
      <c r="M163" s="94">
        <f t="shared" si="9"/>
        <v>0</v>
      </c>
      <c r="N163" s="495" t="str">
        <f>IF(B163="","",(VLOOKUP(B163,⑥児童生徒名簿表!B:C,2,0)))</f>
        <v/>
      </c>
      <c r="O163" s="495"/>
      <c r="P163" s="495"/>
      <c r="Q163" s="495"/>
      <c r="R163" s="496"/>
      <c r="S163" s="26" t="s">
        <v>6</v>
      </c>
      <c r="T163" s="23" t="s">
        <v>5</v>
      </c>
      <c r="U163" s="24" t="str">
        <f>IF(B163="","",(VLOOKUP(B163,⑥児童生徒名簿表!B:D,3,0)))&amp;""</f>
        <v/>
      </c>
    </row>
    <row r="164" spans="1:21" ht="23.45" customHeight="1" x14ac:dyDescent="0.4">
      <c r="A164" s="37"/>
      <c r="B164" s="38"/>
      <c r="D164" s="94">
        <v>219</v>
      </c>
      <c r="E164" s="93">
        <f t="shared" si="8"/>
        <v>0</v>
      </c>
      <c r="F164" s="519" t="str">
        <f>IF(A164="","",(VLOOKUP(A164,⑥児童生徒名簿表!B:C,2,0)))</f>
        <v/>
      </c>
      <c r="G164" s="495"/>
      <c r="H164" s="496"/>
      <c r="I164" s="26" t="s">
        <v>6</v>
      </c>
      <c r="J164" s="23" t="s">
        <v>5</v>
      </c>
      <c r="K164" s="373" t="str">
        <f>IF(A164="","",(VLOOKUP(A164,⑥児童生徒名簿表!B:D,3,0)))&amp;""</f>
        <v/>
      </c>
      <c r="L164" s="94">
        <v>244</v>
      </c>
      <c r="M164" s="94">
        <f t="shared" si="9"/>
        <v>0</v>
      </c>
      <c r="N164" s="495" t="str">
        <f>IF(B164="","",(VLOOKUP(B164,⑥児童生徒名簿表!B:C,2,0)))</f>
        <v/>
      </c>
      <c r="O164" s="495"/>
      <c r="P164" s="495"/>
      <c r="Q164" s="495"/>
      <c r="R164" s="496"/>
      <c r="S164" s="26" t="s">
        <v>6</v>
      </c>
      <c r="T164" s="23" t="s">
        <v>5</v>
      </c>
      <c r="U164" s="24" t="str">
        <f>IF(B164="","",(VLOOKUP(B164,⑥児童生徒名簿表!B:D,3,0)))&amp;""</f>
        <v/>
      </c>
    </row>
    <row r="165" spans="1:21" ht="23.45" customHeight="1" x14ac:dyDescent="0.4">
      <c r="A165" s="37"/>
      <c r="B165" s="38"/>
      <c r="D165" s="94">
        <v>220</v>
      </c>
      <c r="E165" s="93">
        <f t="shared" si="8"/>
        <v>0</v>
      </c>
      <c r="F165" s="519" t="str">
        <f>IF(A165="","",(VLOOKUP(A165,⑥児童生徒名簿表!B:C,2,0)))</f>
        <v/>
      </c>
      <c r="G165" s="495"/>
      <c r="H165" s="496"/>
      <c r="I165" s="26" t="s">
        <v>6</v>
      </c>
      <c r="J165" s="23" t="s">
        <v>5</v>
      </c>
      <c r="K165" s="373" t="str">
        <f>IF(A165="","",(VLOOKUP(A165,⑥児童生徒名簿表!B:D,3,0)))&amp;""</f>
        <v/>
      </c>
      <c r="L165" s="94">
        <v>245</v>
      </c>
      <c r="M165" s="94">
        <f t="shared" si="9"/>
        <v>0</v>
      </c>
      <c r="N165" s="495" t="str">
        <f>IF(B165="","",(VLOOKUP(B165,⑥児童生徒名簿表!B:C,2,0)))</f>
        <v/>
      </c>
      <c r="O165" s="495"/>
      <c r="P165" s="495"/>
      <c r="Q165" s="495"/>
      <c r="R165" s="496"/>
      <c r="S165" s="26" t="s">
        <v>6</v>
      </c>
      <c r="T165" s="23" t="s">
        <v>5</v>
      </c>
      <c r="U165" s="24" t="str">
        <f>IF(B165="","",(VLOOKUP(B165,⑥児童生徒名簿表!B:D,3,0)))&amp;""</f>
        <v/>
      </c>
    </row>
    <row r="166" spans="1:21" ht="23.45" customHeight="1" x14ac:dyDescent="0.4">
      <c r="A166" s="37"/>
      <c r="B166" s="38"/>
      <c r="D166" s="94">
        <v>221</v>
      </c>
      <c r="E166" s="93">
        <f t="shared" si="8"/>
        <v>0</v>
      </c>
      <c r="F166" s="519" t="str">
        <f>IF(A166="","",(VLOOKUP(A166,⑥児童生徒名簿表!B:C,2,0)))</f>
        <v/>
      </c>
      <c r="G166" s="495"/>
      <c r="H166" s="496"/>
      <c r="I166" s="26" t="s">
        <v>6</v>
      </c>
      <c r="J166" s="23" t="s">
        <v>5</v>
      </c>
      <c r="K166" s="373" t="str">
        <f>IF(A166="","",(VLOOKUP(A166,⑥児童生徒名簿表!B:D,3,0)))&amp;""</f>
        <v/>
      </c>
      <c r="L166" s="94">
        <v>246</v>
      </c>
      <c r="M166" s="94">
        <f t="shared" si="9"/>
        <v>0</v>
      </c>
      <c r="N166" s="495" t="str">
        <f>IF(B166="","",(VLOOKUP(B166,⑥児童生徒名簿表!B:C,2,0)))</f>
        <v/>
      </c>
      <c r="O166" s="495"/>
      <c r="P166" s="495"/>
      <c r="Q166" s="495"/>
      <c r="R166" s="496"/>
      <c r="S166" s="26" t="s">
        <v>6</v>
      </c>
      <c r="T166" s="23" t="s">
        <v>5</v>
      </c>
      <c r="U166" s="24" t="str">
        <f>IF(B166="","",(VLOOKUP(B166,⑥児童生徒名簿表!B:D,3,0)))&amp;""</f>
        <v/>
      </c>
    </row>
    <row r="167" spans="1:21" ht="23.45" customHeight="1" x14ac:dyDescent="0.4">
      <c r="A167" s="37"/>
      <c r="B167" s="38"/>
      <c r="D167" s="94">
        <v>222</v>
      </c>
      <c r="E167" s="93">
        <f t="shared" si="8"/>
        <v>0</v>
      </c>
      <c r="F167" s="519" t="str">
        <f>IF(A167="","",(VLOOKUP(A167,⑥児童生徒名簿表!B:C,2,0)))</f>
        <v/>
      </c>
      <c r="G167" s="495"/>
      <c r="H167" s="496"/>
      <c r="I167" s="26" t="s">
        <v>6</v>
      </c>
      <c r="J167" s="23" t="s">
        <v>5</v>
      </c>
      <c r="K167" s="373" t="str">
        <f>IF(A167="","",(VLOOKUP(A167,⑥児童生徒名簿表!B:D,3,0)))&amp;""</f>
        <v/>
      </c>
      <c r="L167" s="94">
        <v>247</v>
      </c>
      <c r="M167" s="94">
        <f t="shared" si="9"/>
        <v>0</v>
      </c>
      <c r="N167" s="495" t="str">
        <f>IF(B167="","",(VLOOKUP(B167,⑥児童生徒名簿表!B:C,2,0)))</f>
        <v/>
      </c>
      <c r="O167" s="495"/>
      <c r="P167" s="495"/>
      <c r="Q167" s="495"/>
      <c r="R167" s="496"/>
      <c r="S167" s="26" t="s">
        <v>6</v>
      </c>
      <c r="T167" s="23" t="s">
        <v>5</v>
      </c>
      <c r="U167" s="24" t="str">
        <f>IF(B167="","",(VLOOKUP(B167,⑥児童生徒名簿表!B:D,3,0)))&amp;""</f>
        <v/>
      </c>
    </row>
    <row r="168" spans="1:21" ht="23.45" customHeight="1" x14ac:dyDescent="0.4">
      <c r="A168" s="37"/>
      <c r="B168" s="38"/>
      <c r="D168" s="94">
        <v>223</v>
      </c>
      <c r="E168" s="93">
        <f t="shared" si="8"/>
        <v>0</v>
      </c>
      <c r="F168" s="519" t="str">
        <f>IF(A168="","",(VLOOKUP(A168,⑥児童生徒名簿表!B:C,2,0)))</f>
        <v/>
      </c>
      <c r="G168" s="495"/>
      <c r="H168" s="496"/>
      <c r="I168" s="26" t="s">
        <v>6</v>
      </c>
      <c r="J168" s="23" t="s">
        <v>5</v>
      </c>
      <c r="K168" s="373" t="str">
        <f>IF(A168="","",(VLOOKUP(A168,⑥児童生徒名簿表!B:D,3,0)))&amp;""</f>
        <v/>
      </c>
      <c r="L168" s="94">
        <v>248</v>
      </c>
      <c r="M168" s="94">
        <f t="shared" si="9"/>
        <v>0</v>
      </c>
      <c r="N168" s="495" t="str">
        <f>IF(B168="","",(VLOOKUP(B168,⑥児童生徒名簿表!B:C,2,0)))</f>
        <v/>
      </c>
      <c r="O168" s="495"/>
      <c r="P168" s="495"/>
      <c r="Q168" s="495"/>
      <c r="R168" s="496"/>
      <c r="S168" s="26" t="s">
        <v>6</v>
      </c>
      <c r="T168" s="23" t="s">
        <v>5</v>
      </c>
      <c r="U168" s="24" t="str">
        <f>IF(B168="","",(VLOOKUP(B168,⑥児童生徒名簿表!B:D,3,0)))&amp;""</f>
        <v/>
      </c>
    </row>
    <row r="169" spans="1:21" ht="23.45" customHeight="1" x14ac:dyDescent="0.4">
      <c r="A169" s="37"/>
      <c r="B169" s="38"/>
      <c r="D169" s="94">
        <v>224</v>
      </c>
      <c r="E169" s="93">
        <f t="shared" si="8"/>
        <v>0</v>
      </c>
      <c r="F169" s="519" t="str">
        <f>IF(A169="","",(VLOOKUP(A169,⑥児童生徒名簿表!B:C,2,0)))</f>
        <v/>
      </c>
      <c r="G169" s="495"/>
      <c r="H169" s="496"/>
      <c r="I169" s="26" t="s">
        <v>6</v>
      </c>
      <c r="J169" s="23" t="s">
        <v>5</v>
      </c>
      <c r="K169" s="373" t="str">
        <f>IF(A169="","",(VLOOKUP(A169,⑥児童生徒名簿表!B:D,3,0)))&amp;""</f>
        <v/>
      </c>
      <c r="L169" s="94">
        <v>249</v>
      </c>
      <c r="M169" s="94">
        <f t="shared" si="9"/>
        <v>0</v>
      </c>
      <c r="N169" s="495" t="str">
        <f>IF(B169="","",(VLOOKUP(B169,⑥児童生徒名簿表!B:C,2,0)))</f>
        <v/>
      </c>
      <c r="O169" s="495"/>
      <c r="P169" s="495"/>
      <c r="Q169" s="495"/>
      <c r="R169" s="496"/>
      <c r="S169" s="26" t="s">
        <v>6</v>
      </c>
      <c r="T169" s="23" t="s">
        <v>5</v>
      </c>
      <c r="U169" s="24" t="str">
        <f>IF(B169="","",(VLOOKUP(B169,⑥児童生徒名簿表!B:D,3,0)))&amp;""</f>
        <v/>
      </c>
    </row>
    <row r="170" spans="1:21" ht="23.45" customHeight="1" x14ac:dyDescent="0.4">
      <c r="A170" s="37"/>
      <c r="B170" s="38"/>
      <c r="D170" s="94">
        <v>225</v>
      </c>
      <c r="E170" s="93">
        <f t="shared" si="8"/>
        <v>0</v>
      </c>
      <c r="F170" s="519" t="str">
        <f>IF(A170="","",(VLOOKUP(A170,⑥児童生徒名簿表!B:C,2,0)))</f>
        <v/>
      </c>
      <c r="G170" s="495"/>
      <c r="H170" s="496"/>
      <c r="I170" s="26" t="s">
        <v>6</v>
      </c>
      <c r="J170" s="23" t="s">
        <v>5</v>
      </c>
      <c r="K170" s="373" t="str">
        <f>IF(A170="","",(VLOOKUP(A170,⑥児童生徒名簿表!B:D,3,0)))&amp;""</f>
        <v/>
      </c>
      <c r="L170" s="94">
        <v>250</v>
      </c>
      <c r="M170" s="94">
        <f t="shared" si="9"/>
        <v>0</v>
      </c>
      <c r="N170" s="495" t="str">
        <f>IF(B170="","",(VLOOKUP(B170,⑥児童生徒名簿表!B:C,2,0)))</f>
        <v/>
      </c>
      <c r="O170" s="495"/>
      <c r="P170" s="495"/>
      <c r="Q170" s="495"/>
      <c r="R170" s="496"/>
      <c r="S170" s="26" t="s">
        <v>6</v>
      </c>
      <c r="T170" s="23" t="s">
        <v>5</v>
      </c>
      <c r="U170" s="24" t="str">
        <f>IF(B170="","",(VLOOKUP(B170,⑥児童生徒名簿表!B:D,3,0)))&amp;""</f>
        <v/>
      </c>
    </row>
    <row r="171" spans="1:21" ht="4.5" customHeight="1" x14ac:dyDescent="0.4"/>
    <row r="172" spans="1:21" ht="27" customHeight="1" x14ac:dyDescent="0.4">
      <c r="D172" s="420" t="s">
        <v>3</v>
      </c>
      <c r="E172" s="421"/>
      <c r="F172" s="421"/>
      <c r="G172" s="421"/>
      <c r="H172" s="433"/>
      <c r="I172" s="571" t="s">
        <v>31</v>
      </c>
      <c r="J172" s="572"/>
      <c r="K172" s="572"/>
      <c r="L172" s="573"/>
      <c r="M172" s="560" t="s">
        <v>30</v>
      </c>
      <c r="N172" s="561"/>
      <c r="O172" s="561"/>
      <c r="P172" s="561"/>
      <c r="Q172" s="562"/>
      <c r="R172" s="570" t="s">
        <v>1</v>
      </c>
      <c r="S172" s="570"/>
      <c r="T172" s="570"/>
      <c r="U172" s="570"/>
    </row>
    <row r="173" spans="1:21" ht="3.75" customHeight="1" thickBot="1" x14ac:dyDescent="0.45">
      <c r="K173" s="506"/>
      <c r="L173" s="506"/>
      <c r="M173" s="103"/>
    </row>
    <row r="174" spans="1:21" ht="15" customHeight="1" x14ac:dyDescent="0.4">
      <c r="D174" s="563" t="s">
        <v>1433</v>
      </c>
      <c r="E174" s="563"/>
      <c r="F174" s="564"/>
      <c r="G174" s="564"/>
      <c r="H174" s="564"/>
      <c r="I174" s="564"/>
      <c r="J174" s="564"/>
      <c r="K174" s="565"/>
      <c r="L174" s="507" t="s">
        <v>0</v>
      </c>
      <c r="M174" s="508"/>
      <c r="N174" s="509"/>
      <c r="O174" s="513" t="str">
        <f>O34</f>
        <v>教育出版社</v>
      </c>
      <c r="P174" s="514"/>
      <c r="Q174" s="514"/>
      <c r="R174" s="514"/>
      <c r="S174" s="514"/>
      <c r="T174" s="514"/>
      <c r="U174" s="515"/>
    </row>
    <row r="175" spans="1:21" ht="15" customHeight="1" thickBot="1" x14ac:dyDescent="0.45">
      <c r="D175" s="564"/>
      <c r="E175" s="564"/>
      <c r="F175" s="564"/>
      <c r="G175" s="564"/>
      <c r="H175" s="564"/>
      <c r="I175" s="564"/>
      <c r="J175" s="564"/>
      <c r="K175" s="565"/>
      <c r="L175" s="510"/>
      <c r="M175" s="511"/>
      <c r="N175" s="512"/>
      <c r="O175" s="516"/>
      <c r="P175" s="517"/>
      <c r="Q175" s="517"/>
      <c r="R175" s="517"/>
      <c r="S175" s="517"/>
      <c r="T175" s="517"/>
      <c r="U175" s="518"/>
    </row>
    <row r="176" spans="1:21" ht="27.75" customHeight="1" x14ac:dyDescent="0.4">
      <c r="D176" s="255" t="s">
        <v>1728</v>
      </c>
      <c r="E176" s="255"/>
      <c r="F176" s="255"/>
      <c r="G176" s="255"/>
      <c r="H176" s="255"/>
      <c r="I176" s="255"/>
      <c r="J176" s="255"/>
      <c r="K176" s="255"/>
      <c r="L176" s="255"/>
      <c r="M176" s="255"/>
      <c r="N176" s="255"/>
      <c r="O176" s="255"/>
      <c r="P176" s="505" t="s">
        <v>1727</v>
      </c>
      <c r="Q176" s="505"/>
      <c r="R176" s="505" t="e">
        <f>IF(I177="","",(VLOOKUP(I177,②学校番号一覧表!A:G,7,0)))</f>
        <v>#N/A</v>
      </c>
      <c r="S176" s="505"/>
      <c r="T176" s="505"/>
      <c r="U176" s="505"/>
    </row>
    <row r="177" spans="1:21" ht="30" customHeight="1" x14ac:dyDescent="0.4">
      <c r="D177" s="420" t="s">
        <v>13</v>
      </c>
      <c r="E177" s="433"/>
      <c r="F177" s="566" t="str">
        <f>F2</f>
        <v>毛筆</v>
      </c>
      <c r="G177" s="566"/>
      <c r="H177" s="11" t="s">
        <v>21</v>
      </c>
      <c r="I177" s="567">
        <f>I2</f>
        <v>0</v>
      </c>
      <c r="J177" s="568"/>
      <c r="K177" s="420" t="s">
        <v>20</v>
      </c>
      <c r="L177" s="433"/>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420" t="s">
        <v>9</v>
      </c>
      <c r="E178" s="433"/>
      <c r="F178" s="505" t="str">
        <f>IF(I2="","",(VLOOKUP(I2,②学校番号一覧表!A:D,4,0)))</f>
        <v/>
      </c>
      <c r="G178" s="505"/>
      <c r="H178" s="11"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20" t="s">
        <v>1357</v>
      </c>
      <c r="G180" s="421"/>
      <c r="H180" s="433"/>
      <c r="I180" s="420" t="s">
        <v>7</v>
      </c>
      <c r="J180" s="421"/>
      <c r="K180" s="421"/>
      <c r="L180" s="162" t="s">
        <v>67</v>
      </c>
      <c r="M180" s="106" t="s">
        <v>510</v>
      </c>
      <c r="N180" s="421" t="s">
        <v>1357</v>
      </c>
      <c r="O180" s="421"/>
      <c r="P180" s="421"/>
      <c r="Q180" s="421"/>
      <c r="R180" s="433"/>
      <c r="S180" s="420" t="s">
        <v>7</v>
      </c>
      <c r="T180" s="421"/>
      <c r="U180" s="433"/>
    </row>
    <row r="181" spans="1:21" ht="23.45" customHeight="1" x14ac:dyDescent="0.4">
      <c r="A181" s="37"/>
      <c r="B181" s="38"/>
      <c r="D181" s="94">
        <v>251</v>
      </c>
      <c r="E181" s="93">
        <f>A181</f>
        <v>0</v>
      </c>
      <c r="F181" s="519" t="str">
        <f>IF(A181="","",(VLOOKUP(A181,⑥児童生徒名簿表!B:C,2,0)))</f>
        <v/>
      </c>
      <c r="G181" s="495"/>
      <c r="H181" s="496"/>
      <c r="I181" s="26" t="s">
        <v>6</v>
      </c>
      <c r="J181" s="23" t="s">
        <v>5</v>
      </c>
      <c r="K181" s="373" t="str">
        <f>IF(A181="","",(VLOOKUP(A181,⑥児童生徒名簿表!B:D,3,0)))&amp;""</f>
        <v/>
      </c>
      <c r="L181" s="94">
        <v>276</v>
      </c>
      <c r="M181" s="94">
        <f>B181</f>
        <v>0</v>
      </c>
      <c r="N181" s="495" t="str">
        <f>IF(B181="","",(VLOOKUP(B181,⑥児童生徒名簿表!B:C,2,0)))</f>
        <v/>
      </c>
      <c r="O181" s="495"/>
      <c r="P181" s="495"/>
      <c r="Q181" s="495"/>
      <c r="R181" s="496"/>
      <c r="S181" s="26" t="s">
        <v>6</v>
      </c>
      <c r="T181" s="23" t="s">
        <v>5</v>
      </c>
      <c r="U181" s="24" t="str">
        <f>IF(B181="","",(VLOOKUP(B181,⑥児童生徒名簿表!B:D,3,0)))&amp;""</f>
        <v/>
      </c>
    </row>
    <row r="182" spans="1:21" ht="23.45" customHeight="1" x14ac:dyDescent="0.4">
      <c r="A182" s="37"/>
      <c r="B182" s="38"/>
      <c r="D182" s="94">
        <v>252</v>
      </c>
      <c r="E182" s="93">
        <f t="shared" ref="E182:E205" si="10">A182</f>
        <v>0</v>
      </c>
      <c r="F182" s="519" t="str">
        <f>IF(A182="","",(VLOOKUP(A182,⑥児童生徒名簿表!B:C,2,0)))</f>
        <v/>
      </c>
      <c r="G182" s="495"/>
      <c r="H182" s="496"/>
      <c r="I182" s="26" t="s">
        <v>6</v>
      </c>
      <c r="J182" s="23" t="s">
        <v>5</v>
      </c>
      <c r="K182" s="373" t="str">
        <f>IF(A182="","",(VLOOKUP(A182,⑥児童生徒名簿表!B:D,3,0)))&amp;""</f>
        <v/>
      </c>
      <c r="L182" s="94">
        <v>277</v>
      </c>
      <c r="M182" s="94">
        <f t="shared" ref="M182:M205" si="11">B182</f>
        <v>0</v>
      </c>
      <c r="N182" s="495" t="str">
        <f>IF(B182="","",(VLOOKUP(B182,⑥児童生徒名簿表!B:C,2,0)))</f>
        <v/>
      </c>
      <c r="O182" s="495"/>
      <c r="P182" s="495"/>
      <c r="Q182" s="495"/>
      <c r="R182" s="496"/>
      <c r="S182" s="26" t="s">
        <v>6</v>
      </c>
      <c r="T182" s="23" t="s">
        <v>5</v>
      </c>
      <c r="U182" s="24" t="str">
        <f>IF(B182="","",(VLOOKUP(B182,⑥児童生徒名簿表!B:D,3,0)))&amp;""</f>
        <v/>
      </c>
    </row>
    <row r="183" spans="1:21" ht="23.45" customHeight="1" x14ac:dyDescent="0.4">
      <c r="A183" s="37"/>
      <c r="B183" s="38"/>
      <c r="D183" s="94">
        <v>253</v>
      </c>
      <c r="E183" s="93">
        <f t="shared" si="10"/>
        <v>0</v>
      </c>
      <c r="F183" s="519" t="str">
        <f>IF(A183="","",(VLOOKUP(A183,⑥児童生徒名簿表!B:C,2,0)))</f>
        <v/>
      </c>
      <c r="G183" s="495"/>
      <c r="H183" s="496"/>
      <c r="I183" s="26" t="s">
        <v>6</v>
      </c>
      <c r="J183" s="23" t="s">
        <v>5</v>
      </c>
      <c r="K183" s="373" t="str">
        <f>IF(A183="","",(VLOOKUP(A183,⑥児童生徒名簿表!B:D,3,0)))&amp;""</f>
        <v/>
      </c>
      <c r="L183" s="94">
        <v>278</v>
      </c>
      <c r="M183" s="94">
        <f t="shared" si="11"/>
        <v>0</v>
      </c>
      <c r="N183" s="495" t="str">
        <f>IF(B183="","",(VLOOKUP(B183,⑥児童生徒名簿表!B:C,2,0)))</f>
        <v/>
      </c>
      <c r="O183" s="495"/>
      <c r="P183" s="495"/>
      <c r="Q183" s="495"/>
      <c r="R183" s="496"/>
      <c r="S183" s="26" t="s">
        <v>6</v>
      </c>
      <c r="T183" s="23" t="s">
        <v>5</v>
      </c>
      <c r="U183" s="24" t="str">
        <f>IF(B183="","",(VLOOKUP(B183,⑥児童生徒名簿表!B:D,3,0)))&amp;""</f>
        <v/>
      </c>
    </row>
    <row r="184" spans="1:21" ht="23.45" customHeight="1" x14ac:dyDescent="0.4">
      <c r="A184" s="37"/>
      <c r="B184" s="38"/>
      <c r="D184" s="94">
        <v>254</v>
      </c>
      <c r="E184" s="93">
        <f t="shared" si="10"/>
        <v>0</v>
      </c>
      <c r="F184" s="519" t="str">
        <f>IF(A184="","",(VLOOKUP(A184,⑥児童生徒名簿表!B:C,2,0)))</f>
        <v/>
      </c>
      <c r="G184" s="495"/>
      <c r="H184" s="496"/>
      <c r="I184" s="26" t="s">
        <v>6</v>
      </c>
      <c r="J184" s="23" t="s">
        <v>5</v>
      </c>
      <c r="K184" s="373" t="str">
        <f>IF(A184="","",(VLOOKUP(A184,⑥児童生徒名簿表!B:D,3,0)))&amp;""</f>
        <v/>
      </c>
      <c r="L184" s="94">
        <v>279</v>
      </c>
      <c r="M184" s="94">
        <f t="shared" si="11"/>
        <v>0</v>
      </c>
      <c r="N184" s="495" t="str">
        <f>IF(B184="","",(VLOOKUP(B184,⑥児童生徒名簿表!B:C,2,0)))</f>
        <v/>
      </c>
      <c r="O184" s="495"/>
      <c r="P184" s="495"/>
      <c r="Q184" s="495"/>
      <c r="R184" s="496"/>
      <c r="S184" s="26" t="s">
        <v>6</v>
      </c>
      <c r="T184" s="23" t="s">
        <v>5</v>
      </c>
      <c r="U184" s="24" t="str">
        <f>IF(B184="","",(VLOOKUP(B184,⑥児童生徒名簿表!B:D,3,0)))&amp;""</f>
        <v/>
      </c>
    </row>
    <row r="185" spans="1:21" ht="23.45" customHeight="1" x14ac:dyDescent="0.4">
      <c r="A185" s="37"/>
      <c r="B185" s="38"/>
      <c r="D185" s="94">
        <v>255</v>
      </c>
      <c r="E185" s="93">
        <f t="shared" si="10"/>
        <v>0</v>
      </c>
      <c r="F185" s="519" t="str">
        <f>IF(A185="","",(VLOOKUP(A185,⑥児童生徒名簿表!B:C,2,0)))</f>
        <v/>
      </c>
      <c r="G185" s="495"/>
      <c r="H185" s="496"/>
      <c r="I185" s="26" t="s">
        <v>6</v>
      </c>
      <c r="J185" s="23" t="s">
        <v>5</v>
      </c>
      <c r="K185" s="373" t="str">
        <f>IF(A185="","",(VLOOKUP(A185,⑥児童生徒名簿表!B:D,3,0)))&amp;""</f>
        <v/>
      </c>
      <c r="L185" s="94">
        <v>280</v>
      </c>
      <c r="M185" s="94">
        <f t="shared" si="11"/>
        <v>0</v>
      </c>
      <c r="N185" s="495" t="str">
        <f>IF(B185="","",(VLOOKUP(B185,⑥児童生徒名簿表!B:C,2,0)))</f>
        <v/>
      </c>
      <c r="O185" s="495"/>
      <c r="P185" s="495"/>
      <c r="Q185" s="495"/>
      <c r="R185" s="496"/>
      <c r="S185" s="26" t="s">
        <v>6</v>
      </c>
      <c r="T185" s="23" t="s">
        <v>5</v>
      </c>
      <c r="U185" s="24" t="str">
        <f>IF(B185="","",(VLOOKUP(B185,⑥児童生徒名簿表!B:D,3,0)))&amp;""</f>
        <v/>
      </c>
    </row>
    <row r="186" spans="1:21" ht="23.45" customHeight="1" x14ac:dyDescent="0.4">
      <c r="A186" s="37"/>
      <c r="B186" s="38"/>
      <c r="D186" s="94">
        <v>256</v>
      </c>
      <c r="E186" s="93">
        <f t="shared" si="10"/>
        <v>0</v>
      </c>
      <c r="F186" s="519" t="str">
        <f>IF(A186="","",(VLOOKUP(A186,⑥児童生徒名簿表!B:C,2,0)))</f>
        <v/>
      </c>
      <c r="G186" s="495"/>
      <c r="H186" s="496"/>
      <c r="I186" s="26" t="s">
        <v>6</v>
      </c>
      <c r="J186" s="23" t="s">
        <v>5</v>
      </c>
      <c r="K186" s="373" t="str">
        <f>IF(A186="","",(VLOOKUP(A186,⑥児童生徒名簿表!B:D,3,0)))&amp;""</f>
        <v/>
      </c>
      <c r="L186" s="94">
        <v>281</v>
      </c>
      <c r="M186" s="94">
        <f t="shared" si="11"/>
        <v>0</v>
      </c>
      <c r="N186" s="495" t="str">
        <f>IF(B186="","",(VLOOKUP(B186,⑥児童生徒名簿表!B:C,2,0)))</f>
        <v/>
      </c>
      <c r="O186" s="495"/>
      <c r="P186" s="495"/>
      <c r="Q186" s="495"/>
      <c r="R186" s="496"/>
      <c r="S186" s="26" t="s">
        <v>6</v>
      </c>
      <c r="T186" s="23" t="s">
        <v>5</v>
      </c>
      <c r="U186" s="24" t="str">
        <f>IF(B186="","",(VLOOKUP(B186,⑥児童生徒名簿表!B:D,3,0)))&amp;""</f>
        <v/>
      </c>
    </row>
    <row r="187" spans="1:21" ht="23.45" customHeight="1" x14ac:dyDescent="0.4">
      <c r="A187" s="37"/>
      <c r="B187" s="38"/>
      <c r="D187" s="94">
        <v>257</v>
      </c>
      <c r="E187" s="93">
        <f t="shared" si="10"/>
        <v>0</v>
      </c>
      <c r="F187" s="519" t="str">
        <f>IF(A187="","",(VLOOKUP(A187,⑥児童生徒名簿表!B:C,2,0)))</f>
        <v/>
      </c>
      <c r="G187" s="495"/>
      <c r="H187" s="496"/>
      <c r="I187" s="26" t="s">
        <v>6</v>
      </c>
      <c r="J187" s="23" t="s">
        <v>5</v>
      </c>
      <c r="K187" s="373" t="str">
        <f>IF(A187="","",(VLOOKUP(A187,⑥児童生徒名簿表!B:D,3,0)))&amp;""</f>
        <v/>
      </c>
      <c r="L187" s="94">
        <v>282</v>
      </c>
      <c r="M187" s="94">
        <f t="shared" si="11"/>
        <v>0</v>
      </c>
      <c r="N187" s="495" t="str">
        <f>IF(B187="","",(VLOOKUP(B187,⑥児童生徒名簿表!B:C,2,0)))</f>
        <v/>
      </c>
      <c r="O187" s="495"/>
      <c r="P187" s="495"/>
      <c r="Q187" s="495"/>
      <c r="R187" s="496"/>
      <c r="S187" s="26" t="s">
        <v>6</v>
      </c>
      <c r="T187" s="23" t="s">
        <v>5</v>
      </c>
      <c r="U187" s="24" t="str">
        <f>IF(B187="","",(VLOOKUP(B187,⑥児童生徒名簿表!B:D,3,0)))&amp;""</f>
        <v/>
      </c>
    </row>
    <row r="188" spans="1:21" ht="23.45" customHeight="1" x14ac:dyDescent="0.4">
      <c r="A188" s="37"/>
      <c r="B188" s="38"/>
      <c r="D188" s="94">
        <v>258</v>
      </c>
      <c r="E188" s="93">
        <f t="shared" si="10"/>
        <v>0</v>
      </c>
      <c r="F188" s="519" t="str">
        <f>IF(A188="","",(VLOOKUP(A188,⑥児童生徒名簿表!B:C,2,0)))</f>
        <v/>
      </c>
      <c r="G188" s="495"/>
      <c r="H188" s="496"/>
      <c r="I188" s="26" t="s">
        <v>6</v>
      </c>
      <c r="J188" s="23" t="s">
        <v>5</v>
      </c>
      <c r="K188" s="373" t="str">
        <f>IF(A188="","",(VLOOKUP(A188,⑥児童生徒名簿表!B:D,3,0)))&amp;""</f>
        <v/>
      </c>
      <c r="L188" s="94">
        <v>283</v>
      </c>
      <c r="M188" s="94">
        <f t="shared" si="11"/>
        <v>0</v>
      </c>
      <c r="N188" s="495" t="str">
        <f>IF(B188="","",(VLOOKUP(B188,⑥児童生徒名簿表!B:C,2,0)))</f>
        <v/>
      </c>
      <c r="O188" s="495"/>
      <c r="P188" s="495"/>
      <c r="Q188" s="495"/>
      <c r="R188" s="496"/>
      <c r="S188" s="26" t="s">
        <v>6</v>
      </c>
      <c r="T188" s="23" t="s">
        <v>5</v>
      </c>
      <c r="U188" s="24" t="str">
        <f>IF(B188="","",(VLOOKUP(B188,⑥児童生徒名簿表!B:D,3,0)))&amp;""</f>
        <v/>
      </c>
    </row>
    <row r="189" spans="1:21" ht="23.45" customHeight="1" x14ac:dyDescent="0.4">
      <c r="A189" s="37"/>
      <c r="B189" s="38"/>
      <c r="D189" s="94">
        <v>259</v>
      </c>
      <c r="E189" s="93">
        <f t="shared" si="10"/>
        <v>0</v>
      </c>
      <c r="F189" s="519" t="str">
        <f>IF(A189="","",(VLOOKUP(A189,⑥児童生徒名簿表!B:C,2,0)))</f>
        <v/>
      </c>
      <c r="G189" s="495"/>
      <c r="H189" s="496"/>
      <c r="I189" s="26" t="s">
        <v>6</v>
      </c>
      <c r="J189" s="23" t="s">
        <v>5</v>
      </c>
      <c r="K189" s="373" t="str">
        <f>IF(A189="","",(VLOOKUP(A189,⑥児童生徒名簿表!B:D,3,0)))&amp;""</f>
        <v/>
      </c>
      <c r="L189" s="94">
        <v>284</v>
      </c>
      <c r="M189" s="94">
        <f t="shared" si="11"/>
        <v>0</v>
      </c>
      <c r="N189" s="495" t="str">
        <f>IF(B189="","",(VLOOKUP(B189,⑥児童生徒名簿表!B:C,2,0)))</f>
        <v/>
      </c>
      <c r="O189" s="495"/>
      <c r="P189" s="495"/>
      <c r="Q189" s="495"/>
      <c r="R189" s="496"/>
      <c r="S189" s="26" t="s">
        <v>6</v>
      </c>
      <c r="T189" s="23" t="s">
        <v>5</v>
      </c>
      <c r="U189" s="24" t="str">
        <f>IF(B189="","",(VLOOKUP(B189,⑥児童生徒名簿表!B:D,3,0)))&amp;""</f>
        <v/>
      </c>
    </row>
    <row r="190" spans="1:21" ht="23.45" customHeight="1" x14ac:dyDescent="0.4">
      <c r="A190" s="37"/>
      <c r="B190" s="38"/>
      <c r="D190" s="94">
        <v>260</v>
      </c>
      <c r="E190" s="93">
        <f t="shared" si="10"/>
        <v>0</v>
      </c>
      <c r="F190" s="519" t="str">
        <f>IF(A190="","",(VLOOKUP(A190,⑥児童生徒名簿表!B:C,2,0)))</f>
        <v/>
      </c>
      <c r="G190" s="495"/>
      <c r="H190" s="496"/>
      <c r="I190" s="26" t="s">
        <v>6</v>
      </c>
      <c r="J190" s="23" t="s">
        <v>5</v>
      </c>
      <c r="K190" s="373" t="str">
        <f>IF(A190="","",(VLOOKUP(A190,⑥児童生徒名簿表!B:D,3,0)))&amp;""</f>
        <v/>
      </c>
      <c r="L190" s="94">
        <v>285</v>
      </c>
      <c r="M190" s="94">
        <f t="shared" si="11"/>
        <v>0</v>
      </c>
      <c r="N190" s="495" t="str">
        <f>IF(B190="","",(VLOOKUP(B190,⑥児童生徒名簿表!B:C,2,0)))</f>
        <v/>
      </c>
      <c r="O190" s="495"/>
      <c r="P190" s="495"/>
      <c r="Q190" s="495"/>
      <c r="R190" s="496"/>
      <c r="S190" s="26" t="s">
        <v>6</v>
      </c>
      <c r="T190" s="23" t="s">
        <v>5</v>
      </c>
      <c r="U190" s="24" t="str">
        <f>IF(B190="","",(VLOOKUP(B190,⑥児童生徒名簿表!B:D,3,0)))&amp;""</f>
        <v/>
      </c>
    </row>
    <row r="191" spans="1:21" ht="23.45" customHeight="1" x14ac:dyDescent="0.4">
      <c r="A191" s="37"/>
      <c r="B191" s="38"/>
      <c r="D191" s="94">
        <v>261</v>
      </c>
      <c r="E191" s="93">
        <f t="shared" si="10"/>
        <v>0</v>
      </c>
      <c r="F191" s="519" t="str">
        <f>IF(A191="","",(VLOOKUP(A191,⑥児童生徒名簿表!B:C,2,0)))</f>
        <v/>
      </c>
      <c r="G191" s="495"/>
      <c r="H191" s="496"/>
      <c r="I191" s="26" t="s">
        <v>6</v>
      </c>
      <c r="J191" s="23" t="s">
        <v>5</v>
      </c>
      <c r="K191" s="373" t="str">
        <f>IF(A191="","",(VLOOKUP(A191,⑥児童生徒名簿表!B:D,3,0)))&amp;""</f>
        <v/>
      </c>
      <c r="L191" s="94">
        <v>286</v>
      </c>
      <c r="M191" s="94">
        <f t="shared" si="11"/>
        <v>0</v>
      </c>
      <c r="N191" s="495" t="str">
        <f>IF(B191="","",(VLOOKUP(B191,⑥児童生徒名簿表!B:C,2,0)))</f>
        <v/>
      </c>
      <c r="O191" s="495"/>
      <c r="P191" s="495"/>
      <c r="Q191" s="495"/>
      <c r="R191" s="496"/>
      <c r="S191" s="26" t="s">
        <v>6</v>
      </c>
      <c r="T191" s="23" t="s">
        <v>5</v>
      </c>
      <c r="U191" s="24" t="str">
        <f>IF(B191="","",(VLOOKUP(B191,⑥児童生徒名簿表!B:D,3,0)))&amp;""</f>
        <v/>
      </c>
    </row>
    <row r="192" spans="1:21" ht="23.45" customHeight="1" x14ac:dyDescent="0.4">
      <c r="A192" s="37"/>
      <c r="B192" s="38"/>
      <c r="D192" s="94">
        <v>262</v>
      </c>
      <c r="E192" s="93">
        <f t="shared" si="10"/>
        <v>0</v>
      </c>
      <c r="F192" s="519" t="str">
        <f>IF(A192="","",(VLOOKUP(A192,⑥児童生徒名簿表!B:C,2,0)))</f>
        <v/>
      </c>
      <c r="G192" s="495"/>
      <c r="H192" s="496"/>
      <c r="I192" s="26" t="s">
        <v>6</v>
      </c>
      <c r="J192" s="23" t="s">
        <v>5</v>
      </c>
      <c r="K192" s="373" t="str">
        <f>IF(A192="","",(VLOOKUP(A192,⑥児童生徒名簿表!B:D,3,0)))&amp;""</f>
        <v/>
      </c>
      <c r="L192" s="94">
        <v>287</v>
      </c>
      <c r="M192" s="94">
        <f t="shared" si="11"/>
        <v>0</v>
      </c>
      <c r="N192" s="495" t="str">
        <f>IF(B192="","",(VLOOKUP(B192,⑥児童生徒名簿表!B:C,2,0)))</f>
        <v/>
      </c>
      <c r="O192" s="495"/>
      <c r="P192" s="495"/>
      <c r="Q192" s="495"/>
      <c r="R192" s="496"/>
      <c r="S192" s="26" t="s">
        <v>6</v>
      </c>
      <c r="T192" s="23" t="s">
        <v>5</v>
      </c>
      <c r="U192" s="24" t="str">
        <f>IF(B192="","",(VLOOKUP(B192,⑥児童生徒名簿表!B:D,3,0)))&amp;""</f>
        <v/>
      </c>
    </row>
    <row r="193" spans="1:21" ht="23.45" customHeight="1" x14ac:dyDescent="0.4">
      <c r="A193" s="37"/>
      <c r="B193" s="38"/>
      <c r="D193" s="94">
        <v>263</v>
      </c>
      <c r="E193" s="93">
        <f t="shared" si="10"/>
        <v>0</v>
      </c>
      <c r="F193" s="519" t="str">
        <f>IF(A193="","",(VLOOKUP(A193,⑥児童生徒名簿表!B:C,2,0)))</f>
        <v/>
      </c>
      <c r="G193" s="495"/>
      <c r="H193" s="496"/>
      <c r="I193" s="26" t="s">
        <v>6</v>
      </c>
      <c r="J193" s="23" t="s">
        <v>5</v>
      </c>
      <c r="K193" s="373" t="str">
        <f>IF(A193="","",(VLOOKUP(A193,⑥児童生徒名簿表!B:D,3,0)))&amp;""</f>
        <v/>
      </c>
      <c r="L193" s="94">
        <v>288</v>
      </c>
      <c r="M193" s="94">
        <f t="shared" si="11"/>
        <v>0</v>
      </c>
      <c r="N193" s="495" t="str">
        <f>IF(B193="","",(VLOOKUP(B193,⑥児童生徒名簿表!B:C,2,0)))</f>
        <v/>
      </c>
      <c r="O193" s="495"/>
      <c r="P193" s="495"/>
      <c r="Q193" s="495"/>
      <c r="R193" s="496"/>
      <c r="S193" s="26" t="s">
        <v>6</v>
      </c>
      <c r="T193" s="23" t="s">
        <v>5</v>
      </c>
      <c r="U193" s="24" t="str">
        <f>IF(B193="","",(VLOOKUP(B193,⑥児童生徒名簿表!B:D,3,0)))&amp;""</f>
        <v/>
      </c>
    </row>
    <row r="194" spans="1:21" ht="23.45" customHeight="1" x14ac:dyDescent="0.4">
      <c r="A194" s="37"/>
      <c r="B194" s="38"/>
      <c r="D194" s="94">
        <v>264</v>
      </c>
      <c r="E194" s="93">
        <f t="shared" si="10"/>
        <v>0</v>
      </c>
      <c r="F194" s="519" t="str">
        <f>IF(A194="","",(VLOOKUP(A194,⑥児童生徒名簿表!B:C,2,0)))</f>
        <v/>
      </c>
      <c r="G194" s="495"/>
      <c r="H194" s="496"/>
      <c r="I194" s="26" t="s">
        <v>6</v>
      </c>
      <c r="J194" s="23" t="s">
        <v>5</v>
      </c>
      <c r="K194" s="373" t="str">
        <f>IF(A194="","",(VLOOKUP(A194,⑥児童生徒名簿表!B:D,3,0)))&amp;""</f>
        <v/>
      </c>
      <c r="L194" s="94">
        <v>289</v>
      </c>
      <c r="M194" s="94">
        <f t="shared" si="11"/>
        <v>0</v>
      </c>
      <c r="N194" s="495" t="str">
        <f>IF(B194="","",(VLOOKUP(B194,⑥児童生徒名簿表!B:C,2,0)))</f>
        <v/>
      </c>
      <c r="O194" s="495"/>
      <c r="P194" s="495"/>
      <c r="Q194" s="495"/>
      <c r="R194" s="496"/>
      <c r="S194" s="26" t="s">
        <v>6</v>
      </c>
      <c r="T194" s="23" t="s">
        <v>5</v>
      </c>
      <c r="U194" s="24" t="str">
        <f>IF(B194="","",(VLOOKUP(B194,⑥児童生徒名簿表!B:D,3,0)))&amp;""</f>
        <v/>
      </c>
    </row>
    <row r="195" spans="1:21" ht="23.45" customHeight="1" x14ac:dyDescent="0.4">
      <c r="A195" s="37"/>
      <c r="B195" s="38"/>
      <c r="D195" s="94">
        <v>265</v>
      </c>
      <c r="E195" s="93">
        <f t="shared" si="10"/>
        <v>0</v>
      </c>
      <c r="F195" s="519" t="str">
        <f>IF(A195="","",(VLOOKUP(A195,⑥児童生徒名簿表!B:C,2,0)))</f>
        <v/>
      </c>
      <c r="G195" s="495"/>
      <c r="H195" s="496"/>
      <c r="I195" s="26" t="s">
        <v>6</v>
      </c>
      <c r="J195" s="23" t="s">
        <v>5</v>
      </c>
      <c r="K195" s="373" t="str">
        <f>IF(A195="","",(VLOOKUP(A195,⑥児童生徒名簿表!B:D,3,0)))&amp;""</f>
        <v/>
      </c>
      <c r="L195" s="94">
        <v>290</v>
      </c>
      <c r="M195" s="94">
        <f t="shared" si="11"/>
        <v>0</v>
      </c>
      <c r="N195" s="495" t="str">
        <f>IF(B195="","",(VLOOKUP(B195,⑥児童生徒名簿表!B:C,2,0)))</f>
        <v/>
      </c>
      <c r="O195" s="495"/>
      <c r="P195" s="495"/>
      <c r="Q195" s="495"/>
      <c r="R195" s="496"/>
      <c r="S195" s="26" t="s">
        <v>6</v>
      </c>
      <c r="T195" s="23" t="s">
        <v>5</v>
      </c>
      <c r="U195" s="24" t="str">
        <f>IF(B195="","",(VLOOKUP(B195,⑥児童生徒名簿表!B:D,3,0)))&amp;""</f>
        <v/>
      </c>
    </row>
    <row r="196" spans="1:21" ht="23.45" customHeight="1" x14ac:dyDescent="0.4">
      <c r="A196" s="37"/>
      <c r="B196" s="38"/>
      <c r="D196" s="94">
        <v>266</v>
      </c>
      <c r="E196" s="93">
        <f t="shared" si="10"/>
        <v>0</v>
      </c>
      <c r="F196" s="519" t="str">
        <f>IF(A196="","",(VLOOKUP(A196,⑥児童生徒名簿表!B:C,2,0)))</f>
        <v/>
      </c>
      <c r="G196" s="495"/>
      <c r="H196" s="496"/>
      <c r="I196" s="26" t="s">
        <v>6</v>
      </c>
      <c r="J196" s="23" t="s">
        <v>5</v>
      </c>
      <c r="K196" s="373" t="str">
        <f>IF(A196="","",(VLOOKUP(A196,⑥児童生徒名簿表!B:D,3,0)))&amp;""</f>
        <v/>
      </c>
      <c r="L196" s="94">
        <v>291</v>
      </c>
      <c r="M196" s="94">
        <f t="shared" si="11"/>
        <v>0</v>
      </c>
      <c r="N196" s="495" t="str">
        <f>IF(B196="","",(VLOOKUP(B196,⑥児童生徒名簿表!B:C,2,0)))</f>
        <v/>
      </c>
      <c r="O196" s="495"/>
      <c r="P196" s="495"/>
      <c r="Q196" s="495"/>
      <c r="R196" s="496"/>
      <c r="S196" s="26" t="s">
        <v>6</v>
      </c>
      <c r="T196" s="23" t="s">
        <v>5</v>
      </c>
      <c r="U196" s="24" t="str">
        <f>IF(B196="","",(VLOOKUP(B196,⑥児童生徒名簿表!B:D,3,0)))&amp;""</f>
        <v/>
      </c>
    </row>
    <row r="197" spans="1:21" ht="23.45" customHeight="1" x14ac:dyDescent="0.4">
      <c r="A197" s="37"/>
      <c r="B197" s="38"/>
      <c r="D197" s="94">
        <v>267</v>
      </c>
      <c r="E197" s="93">
        <f t="shared" si="10"/>
        <v>0</v>
      </c>
      <c r="F197" s="519" t="str">
        <f>IF(A197="","",(VLOOKUP(A197,⑥児童生徒名簿表!B:C,2,0)))</f>
        <v/>
      </c>
      <c r="G197" s="495"/>
      <c r="H197" s="496"/>
      <c r="I197" s="26" t="s">
        <v>6</v>
      </c>
      <c r="J197" s="23" t="s">
        <v>5</v>
      </c>
      <c r="K197" s="373" t="str">
        <f>IF(A197="","",(VLOOKUP(A197,⑥児童生徒名簿表!B:D,3,0)))&amp;""</f>
        <v/>
      </c>
      <c r="L197" s="94">
        <v>292</v>
      </c>
      <c r="M197" s="94">
        <f t="shared" si="11"/>
        <v>0</v>
      </c>
      <c r="N197" s="495" t="str">
        <f>IF(B197="","",(VLOOKUP(B197,⑥児童生徒名簿表!B:C,2,0)))</f>
        <v/>
      </c>
      <c r="O197" s="495"/>
      <c r="P197" s="495"/>
      <c r="Q197" s="495"/>
      <c r="R197" s="496"/>
      <c r="S197" s="26" t="s">
        <v>6</v>
      </c>
      <c r="T197" s="23" t="s">
        <v>5</v>
      </c>
      <c r="U197" s="24" t="str">
        <f>IF(B197="","",(VLOOKUP(B197,⑥児童生徒名簿表!B:D,3,0)))&amp;""</f>
        <v/>
      </c>
    </row>
    <row r="198" spans="1:21" ht="23.45" customHeight="1" x14ac:dyDescent="0.4">
      <c r="A198" s="37"/>
      <c r="B198" s="38"/>
      <c r="D198" s="94">
        <v>268</v>
      </c>
      <c r="E198" s="93">
        <f t="shared" si="10"/>
        <v>0</v>
      </c>
      <c r="F198" s="519" t="str">
        <f>IF(A198="","",(VLOOKUP(A198,⑥児童生徒名簿表!B:C,2,0)))</f>
        <v/>
      </c>
      <c r="G198" s="495"/>
      <c r="H198" s="496"/>
      <c r="I198" s="26" t="s">
        <v>6</v>
      </c>
      <c r="J198" s="23" t="s">
        <v>5</v>
      </c>
      <c r="K198" s="373" t="str">
        <f>IF(A198="","",(VLOOKUP(A198,⑥児童生徒名簿表!B:D,3,0)))&amp;""</f>
        <v/>
      </c>
      <c r="L198" s="94">
        <v>293</v>
      </c>
      <c r="M198" s="94">
        <f t="shared" si="11"/>
        <v>0</v>
      </c>
      <c r="N198" s="495" t="str">
        <f>IF(B198="","",(VLOOKUP(B198,⑥児童生徒名簿表!B:C,2,0)))</f>
        <v/>
      </c>
      <c r="O198" s="495"/>
      <c r="P198" s="495"/>
      <c r="Q198" s="495"/>
      <c r="R198" s="496"/>
      <c r="S198" s="26" t="s">
        <v>6</v>
      </c>
      <c r="T198" s="23" t="s">
        <v>5</v>
      </c>
      <c r="U198" s="24" t="str">
        <f>IF(B198="","",(VLOOKUP(B198,⑥児童生徒名簿表!B:D,3,0)))&amp;""</f>
        <v/>
      </c>
    </row>
    <row r="199" spans="1:21" ht="23.45" customHeight="1" x14ac:dyDescent="0.4">
      <c r="A199" s="37"/>
      <c r="B199" s="38"/>
      <c r="D199" s="94">
        <v>269</v>
      </c>
      <c r="E199" s="93">
        <f t="shared" si="10"/>
        <v>0</v>
      </c>
      <c r="F199" s="519" t="str">
        <f>IF(A199="","",(VLOOKUP(A199,⑥児童生徒名簿表!B:C,2,0)))</f>
        <v/>
      </c>
      <c r="G199" s="495"/>
      <c r="H199" s="496"/>
      <c r="I199" s="26" t="s">
        <v>6</v>
      </c>
      <c r="J199" s="23" t="s">
        <v>5</v>
      </c>
      <c r="K199" s="373" t="str">
        <f>IF(A199="","",(VLOOKUP(A199,⑥児童生徒名簿表!B:D,3,0)))&amp;""</f>
        <v/>
      </c>
      <c r="L199" s="94">
        <v>294</v>
      </c>
      <c r="M199" s="94">
        <f t="shared" si="11"/>
        <v>0</v>
      </c>
      <c r="N199" s="495" t="str">
        <f>IF(B199="","",(VLOOKUP(B199,⑥児童生徒名簿表!B:C,2,0)))</f>
        <v/>
      </c>
      <c r="O199" s="495"/>
      <c r="P199" s="495"/>
      <c r="Q199" s="495"/>
      <c r="R199" s="496"/>
      <c r="S199" s="26" t="s">
        <v>6</v>
      </c>
      <c r="T199" s="23" t="s">
        <v>5</v>
      </c>
      <c r="U199" s="24" t="str">
        <f>IF(B199="","",(VLOOKUP(B199,⑥児童生徒名簿表!B:D,3,0)))&amp;""</f>
        <v/>
      </c>
    </row>
    <row r="200" spans="1:21" ht="23.45" customHeight="1" x14ac:dyDescent="0.4">
      <c r="A200" s="37"/>
      <c r="B200" s="38"/>
      <c r="D200" s="94">
        <v>270</v>
      </c>
      <c r="E200" s="93">
        <f t="shared" si="10"/>
        <v>0</v>
      </c>
      <c r="F200" s="519" t="str">
        <f>IF(A200="","",(VLOOKUP(A200,⑥児童生徒名簿表!B:C,2,0)))</f>
        <v/>
      </c>
      <c r="G200" s="495"/>
      <c r="H200" s="496"/>
      <c r="I200" s="26" t="s">
        <v>6</v>
      </c>
      <c r="J200" s="23" t="s">
        <v>5</v>
      </c>
      <c r="K200" s="373" t="str">
        <f>IF(A200="","",(VLOOKUP(A200,⑥児童生徒名簿表!B:D,3,0)))&amp;""</f>
        <v/>
      </c>
      <c r="L200" s="94">
        <v>295</v>
      </c>
      <c r="M200" s="94">
        <f t="shared" si="11"/>
        <v>0</v>
      </c>
      <c r="N200" s="495" t="str">
        <f>IF(B200="","",(VLOOKUP(B200,⑥児童生徒名簿表!B:C,2,0)))</f>
        <v/>
      </c>
      <c r="O200" s="495"/>
      <c r="P200" s="495"/>
      <c r="Q200" s="495"/>
      <c r="R200" s="496"/>
      <c r="S200" s="26" t="s">
        <v>6</v>
      </c>
      <c r="T200" s="23" t="s">
        <v>5</v>
      </c>
      <c r="U200" s="24" t="str">
        <f>IF(B200="","",(VLOOKUP(B200,⑥児童生徒名簿表!B:D,3,0)))&amp;""</f>
        <v/>
      </c>
    </row>
    <row r="201" spans="1:21" ht="23.45" customHeight="1" x14ac:dyDescent="0.4">
      <c r="A201" s="37"/>
      <c r="B201" s="38"/>
      <c r="D201" s="94">
        <v>271</v>
      </c>
      <c r="E201" s="93">
        <f t="shared" si="10"/>
        <v>0</v>
      </c>
      <c r="F201" s="519" t="str">
        <f>IF(A201="","",(VLOOKUP(A201,⑥児童生徒名簿表!B:C,2,0)))</f>
        <v/>
      </c>
      <c r="G201" s="495"/>
      <c r="H201" s="496"/>
      <c r="I201" s="26" t="s">
        <v>6</v>
      </c>
      <c r="J201" s="23" t="s">
        <v>5</v>
      </c>
      <c r="K201" s="373" t="str">
        <f>IF(A201="","",(VLOOKUP(A201,⑥児童生徒名簿表!B:D,3,0)))&amp;""</f>
        <v/>
      </c>
      <c r="L201" s="94">
        <v>296</v>
      </c>
      <c r="M201" s="94">
        <f t="shared" si="11"/>
        <v>0</v>
      </c>
      <c r="N201" s="495" t="str">
        <f>IF(B201="","",(VLOOKUP(B201,⑥児童生徒名簿表!B:C,2,0)))</f>
        <v/>
      </c>
      <c r="O201" s="495"/>
      <c r="P201" s="495"/>
      <c r="Q201" s="495"/>
      <c r="R201" s="496"/>
      <c r="S201" s="26" t="s">
        <v>6</v>
      </c>
      <c r="T201" s="23" t="s">
        <v>5</v>
      </c>
      <c r="U201" s="24" t="str">
        <f>IF(B201="","",(VLOOKUP(B201,⑥児童生徒名簿表!B:D,3,0)))&amp;""</f>
        <v/>
      </c>
    </row>
    <row r="202" spans="1:21" ht="23.45" customHeight="1" x14ac:dyDescent="0.4">
      <c r="A202" s="37"/>
      <c r="B202" s="38"/>
      <c r="D202" s="94">
        <v>272</v>
      </c>
      <c r="E202" s="93">
        <f t="shared" si="10"/>
        <v>0</v>
      </c>
      <c r="F202" s="519" t="str">
        <f>IF(A202="","",(VLOOKUP(A202,⑥児童生徒名簿表!B:C,2,0)))</f>
        <v/>
      </c>
      <c r="G202" s="495"/>
      <c r="H202" s="496"/>
      <c r="I202" s="26" t="s">
        <v>6</v>
      </c>
      <c r="J202" s="23" t="s">
        <v>5</v>
      </c>
      <c r="K202" s="373" t="str">
        <f>IF(A202="","",(VLOOKUP(A202,⑥児童生徒名簿表!B:D,3,0)))&amp;""</f>
        <v/>
      </c>
      <c r="L202" s="94">
        <v>297</v>
      </c>
      <c r="M202" s="94">
        <f t="shared" si="11"/>
        <v>0</v>
      </c>
      <c r="N202" s="495" t="str">
        <f>IF(B202="","",(VLOOKUP(B202,⑥児童生徒名簿表!B:C,2,0)))</f>
        <v/>
      </c>
      <c r="O202" s="495"/>
      <c r="P202" s="495"/>
      <c r="Q202" s="495"/>
      <c r="R202" s="496"/>
      <c r="S202" s="26" t="s">
        <v>6</v>
      </c>
      <c r="T202" s="23" t="s">
        <v>5</v>
      </c>
      <c r="U202" s="24" t="str">
        <f>IF(B202="","",(VLOOKUP(B202,⑥児童生徒名簿表!B:D,3,0)))&amp;""</f>
        <v/>
      </c>
    </row>
    <row r="203" spans="1:21" ht="23.45" customHeight="1" x14ac:dyDescent="0.4">
      <c r="A203" s="37"/>
      <c r="B203" s="38"/>
      <c r="D203" s="94">
        <v>273</v>
      </c>
      <c r="E203" s="93">
        <f t="shared" si="10"/>
        <v>0</v>
      </c>
      <c r="F203" s="519" t="str">
        <f>IF(A203="","",(VLOOKUP(A203,⑥児童生徒名簿表!B:C,2,0)))</f>
        <v/>
      </c>
      <c r="G203" s="495"/>
      <c r="H203" s="496"/>
      <c r="I203" s="26" t="s">
        <v>6</v>
      </c>
      <c r="J203" s="23" t="s">
        <v>5</v>
      </c>
      <c r="K203" s="373" t="str">
        <f>IF(A203="","",(VLOOKUP(A203,⑥児童生徒名簿表!B:D,3,0)))&amp;""</f>
        <v/>
      </c>
      <c r="L203" s="94">
        <v>298</v>
      </c>
      <c r="M203" s="94">
        <f t="shared" si="11"/>
        <v>0</v>
      </c>
      <c r="N203" s="495" t="str">
        <f>IF(B203="","",(VLOOKUP(B203,⑥児童生徒名簿表!B:C,2,0)))</f>
        <v/>
      </c>
      <c r="O203" s="495"/>
      <c r="P203" s="495"/>
      <c r="Q203" s="495"/>
      <c r="R203" s="496"/>
      <c r="S203" s="26" t="s">
        <v>6</v>
      </c>
      <c r="T203" s="23" t="s">
        <v>5</v>
      </c>
      <c r="U203" s="24" t="str">
        <f>IF(B203="","",(VLOOKUP(B203,⑥児童生徒名簿表!B:D,3,0)))&amp;""</f>
        <v/>
      </c>
    </row>
    <row r="204" spans="1:21" ht="23.45" customHeight="1" x14ac:dyDescent="0.4">
      <c r="A204" s="37"/>
      <c r="B204" s="38"/>
      <c r="D204" s="94">
        <v>274</v>
      </c>
      <c r="E204" s="93">
        <f t="shared" si="10"/>
        <v>0</v>
      </c>
      <c r="F204" s="519" t="str">
        <f>IF(A204="","",(VLOOKUP(A204,⑥児童生徒名簿表!B:C,2,0)))</f>
        <v/>
      </c>
      <c r="G204" s="495"/>
      <c r="H204" s="496"/>
      <c r="I204" s="26" t="s">
        <v>6</v>
      </c>
      <c r="J204" s="23" t="s">
        <v>5</v>
      </c>
      <c r="K204" s="373" t="str">
        <f>IF(A204="","",(VLOOKUP(A204,⑥児童生徒名簿表!B:D,3,0)))&amp;""</f>
        <v/>
      </c>
      <c r="L204" s="94">
        <v>299</v>
      </c>
      <c r="M204" s="94">
        <f t="shared" si="11"/>
        <v>0</v>
      </c>
      <c r="N204" s="495" t="str">
        <f>IF(B204="","",(VLOOKUP(B204,⑥児童生徒名簿表!B:C,2,0)))</f>
        <v/>
      </c>
      <c r="O204" s="495"/>
      <c r="P204" s="495"/>
      <c r="Q204" s="495"/>
      <c r="R204" s="496"/>
      <c r="S204" s="26" t="s">
        <v>6</v>
      </c>
      <c r="T204" s="23" t="s">
        <v>5</v>
      </c>
      <c r="U204" s="24" t="str">
        <f>IF(B204="","",(VLOOKUP(B204,⑥児童生徒名簿表!B:D,3,0)))&amp;""</f>
        <v/>
      </c>
    </row>
    <row r="205" spans="1:21" ht="23.45" customHeight="1" x14ac:dyDescent="0.4">
      <c r="A205" s="37"/>
      <c r="B205" s="38"/>
      <c r="D205" s="94">
        <v>275</v>
      </c>
      <c r="E205" s="93">
        <f t="shared" si="10"/>
        <v>0</v>
      </c>
      <c r="F205" s="519" t="str">
        <f>IF(A205="","",(VLOOKUP(A205,⑥児童生徒名簿表!B:C,2,0)))</f>
        <v/>
      </c>
      <c r="G205" s="495"/>
      <c r="H205" s="496"/>
      <c r="I205" s="26" t="s">
        <v>6</v>
      </c>
      <c r="J205" s="23" t="s">
        <v>5</v>
      </c>
      <c r="K205" s="373" t="str">
        <f>IF(A205="","",(VLOOKUP(A205,⑥児童生徒名簿表!B:D,3,0)))&amp;""</f>
        <v/>
      </c>
      <c r="L205" s="94">
        <v>300</v>
      </c>
      <c r="M205" s="94">
        <f t="shared" si="11"/>
        <v>0</v>
      </c>
      <c r="N205" s="495" t="str">
        <f>IF(B205="","",(VLOOKUP(B205,⑥児童生徒名簿表!B:C,2,0)))</f>
        <v/>
      </c>
      <c r="O205" s="495"/>
      <c r="P205" s="495"/>
      <c r="Q205" s="495"/>
      <c r="R205" s="496"/>
      <c r="S205" s="26" t="s">
        <v>6</v>
      </c>
      <c r="T205" s="23" t="s">
        <v>5</v>
      </c>
      <c r="U205" s="24" t="str">
        <f>IF(B205="","",(VLOOKUP(B205,⑥児童生徒名簿表!B:D,3,0)))&amp;""</f>
        <v/>
      </c>
    </row>
    <row r="206" spans="1:21" ht="4.5" customHeight="1" x14ac:dyDescent="0.4"/>
    <row r="207" spans="1:21" ht="27" customHeight="1" x14ac:dyDescent="0.4">
      <c r="D207" s="420" t="s">
        <v>3</v>
      </c>
      <c r="E207" s="421"/>
      <c r="F207" s="421"/>
      <c r="G207" s="421"/>
      <c r="H207" s="433"/>
      <c r="I207" s="571" t="s">
        <v>31</v>
      </c>
      <c r="J207" s="572"/>
      <c r="K207" s="572"/>
      <c r="L207" s="573"/>
      <c r="M207" s="560" t="s">
        <v>30</v>
      </c>
      <c r="N207" s="561"/>
      <c r="O207" s="561"/>
      <c r="P207" s="561"/>
      <c r="Q207" s="562"/>
      <c r="R207" s="570" t="s">
        <v>1</v>
      </c>
      <c r="S207" s="570"/>
      <c r="T207" s="570"/>
      <c r="U207" s="570"/>
    </row>
    <row r="208" spans="1:21" ht="3.75" customHeight="1" thickBot="1" x14ac:dyDescent="0.45">
      <c r="K208" s="506"/>
      <c r="L208" s="506"/>
      <c r="M208" s="103"/>
    </row>
    <row r="209" spans="1:21" ht="15" customHeight="1" x14ac:dyDescent="0.4">
      <c r="D209" s="563" t="s">
        <v>1433</v>
      </c>
      <c r="E209" s="563"/>
      <c r="F209" s="564"/>
      <c r="G209" s="564"/>
      <c r="H209" s="564"/>
      <c r="I209" s="564"/>
      <c r="J209" s="564"/>
      <c r="K209" s="565"/>
      <c r="L209" s="507" t="s">
        <v>0</v>
      </c>
      <c r="M209" s="508"/>
      <c r="N209" s="509"/>
      <c r="O209" s="513" t="str">
        <f>O34</f>
        <v>教育出版社</v>
      </c>
      <c r="P209" s="514"/>
      <c r="Q209" s="514"/>
      <c r="R209" s="514"/>
      <c r="S209" s="514"/>
      <c r="T209" s="514"/>
      <c r="U209" s="515"/>
    </row>
    <row r="210" spans="1:21" ht="15" customHeight="1" thickBot="1" x14ac:dyDescent="0.45">
      <c r="D210" s="564"/>
      <c r="E210" s="564"/>
      <c r="F210" s="564"/>
      <c r="G210" s="564"/>
      <c r="H210" s="564"/>
      <c r="I210" s="564"/>
      <c r="J210" s="564"/>
      <c r="K210" s="565"/>
      <c r="L210" s="510"/>
      <c r="M210" s="511"/>
      <c r="N210" s="512"/>
      <c r="O210" s="516"/>
      <c r="P210" s="517"/>
      <c r="Q210" s="517"/>
      <c r="R210" s="517"/>
      <c r="S210" s="517"/>
      <c r="T210" s="517"/>
      <c r="U210" s="518"/>
    </row>
    <row r="211" spans="1:21" ht="27.75" customHeight="1" x14ac:dyDescent="0.4">
      <c r="D211" s="255" t="s">
        <v>1728</v>
      </c>
      <c r="E211" s="255"/>
      <c r="F211" s="255"/>
      <c r="G211" s="255"/>
      <c r="H211" s="255"/>
      <c r="I211" s="255"/>
      <c r="J211" s="255"/>
      <c r="K211" s="255"/>
      <c r="L211" s="255"/>
      <c r="M211" s="255"/>
      <c r="N211" s="255"/>
      <c r="O211" s="255"/>
      <c r="P211" s="505" t="s">
        <v>1727</v>
      </c>
      <c r="Q211" s="505"/>
      <c r="R211" s="505" t="e">
        <f>IF(I212="","",(VLOOKUP(I212,②学校番号一覧表!A:G,7,0)))</f>
        <v>#N/A</v>
      </c>
      <c r="S211" s="505"/>
      <c r="T211" s="505"/>
      <c r="U211" s="505"/>
    </row>
    <row r="212" spans="1:21" ht="30" customHeight="1" x14ac:dyDescent="0.4">
      <c r="D212" s="420" t="s">
        <v>13</v>
      </c>
      <c r="E212" s="433"/>
      <c r="F212" s="566" t="str">
        <f>F2</f>
        <v>毛筆</v>
      </c>
      <c r="G212" s="566"/>
      <c r="H212" s="11" t="s">
        <v>21</v>
      </c>
      <c r="I212" s="567">
        <f>I2</f>
        <v>0</v>
      </c>
      <c r="J212" s="568"/>
      <c r="K212" s="420" t="s">
        <v>20</v>
      </c>
      <c r="L212" s="433"/>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420" t="s">
        <v>9</v>
      </c>
      <c r="E213" s="433"/>
      <c r="F213" s="505" t="str">
        <f>IF(I2="","",(VLOOKUP(I2,②学校番号一覧表!A:D,4,0)))</f>
        <v/>
      </c>
      <c r="G213" s="505"/>
      <c r="H213" s="11"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20" t="s">
        <v>1357</v>
      </c>
      <c r="G215" s="421"/>
      <c r="H215" s="433"/>
      <c r="I215" s="420" t="s">
        <v>7</v>
      </c>
      <c r="J215" s="421"/>
      <c r="K215" s="421"/>
      <c r="L215" s="162" t="s">
        <v>67</v>
      </c>
      <c r="M215" s="106" t="s">
        <v>510</v>
      </c>
      <c r="N215" s="421" t="s">
        <v>1357</v>
      </c>
      <c r="O215" s="421"/>
      <c r="P215" s="421"/>
      <c r="Q215" s="421"/>
      <c r="R215" s="433"/>
      <c r="S215" s="420" t="s">
        <v>7</v>
      </c>
      <c r="T215" s="421"/>
      <c r="U215" s="433"/>
    </row>
    <row r="216" spans="1:21" ht="23.45" customHeight="1" x14ac:dyDescent="0.4">
      <c r="A216" s="37"/>
      <c r="B216" s="38"/>
      <c r="D216" s="94">
        <v>301</v>
      </c>
      <c r="E216" s="93">
        <f>A216</f>
        <v>0</v>
      </c>
      <c r="F216" s="519" t="str">
        <f>IF(A216="","",(VLOOKUP(A216,⑥児童生徒名簿表!B:C,2,0)))</f>
        <v/>
      </c>
      <c r="G216" s="495"/>
      <c r="H216" s="496"/>
      <c r="I216" s="26" t="s">
        <v>6</v>
      </c>
      <c r="J216" s="23" t="s">
        <v>5</v>
      </c>
      <c r="K216" s="373" t="str">
        <f>IF(A216="","",(VLOOKUP(A216,⑥児童生徒名簿表!B:D,3,0)))&amp;""</f>
        <v/>
      </c>
      <c r="L216" s="94">
        <v>326</v>
      </c>
      <c r="M216" s="94">
        <f>B216</f>
        <v>0</v>
      </c>
      <c r="N216" s="495" t="str">
        <f>IF(B216="","",(VLOOKUP(B216,⑥児童生徒名簿表!B:C,2,0)))</f>
        <v/>
      </c>
      <c r="O216" s="495"/>
      <c r="P216" s="495"/>
      <c r="Q216" s="495"/>
      <c r="R216" s="496"/>
      <c r="S216" s="26" t="s">
        <v>6</v>
      </c>
      <c r="T216" s="23" t="s">
        <v>5</v>
      </c>
      <c r="U216" s="24" t="str">
        <f>IF(B216="","",(VLOOKUP(B216,⑥児童生徒名簿表!B:D,3,0)))&amp;""</f>
        <v/>
      </c>
    </row>
    <row r="217" spans="1:21" ht="23.45" customHeight="1" x14ac:dyDescent="0.4">
      <c r="A217" s="37"/>
      <c r="B217" s="38"/>
      <c r="D217" s="94">
        <v>302</v>
      </c>
      <c r="E217" s="93">
        <f t="shared" ref="E217:E240" si="12">A217</f>
        <v>0</v>
      </c>
      <c r="F217" s="519" t="str">
        <f>IF(A217="","",(VLOOKUP(A217,⑥児童生徒名簿表!B:C,2,0)))</f>
        <v/>
      </c>
      <c r="G217" s="495"/>
      <c r="H217" s="496"/>
      <c r="I217" s="26" t="s">
        <v>6</v>
      </c>
      <c r="J217" s="23" t="s">
        <v>5</v>
      </c>
      <c r="K217" s="373" t="str">
        <f>IF(A217="","",(VLOOKUP(A217,⑥児童生徒名簿表!B:D,3,0)))&amp;""</f>
        <v/>
      </c>
      <c r="L217" s="94">
        <v>327</v>
      </c>
      <c r="M217" s="94">
        <f t="shared" ref="M217:M240" si="13">B217</f>
        <v>0</v>
      </c>
      <c r="N217" s="495" t="str">
        <f>IF(B217="","",(VLOOKUP(B217,⑥児童生徒名簿表!B:C,2,0)))</f>
        <v/>
      </c>
      <c r="O217" s="495"/>
      <c r="P217" s="495"/>
      <c r="Q217" s="495"/>
      <c r="R217" s="496"/>
      <c r="S217" s="26" t="s">
        <v>6</v>
      </c>
      <c r="T217" s="23" t="s">
        <v>5</v>
      </c>
      <c r="U217" s="24" t="str">
        <f>IF(B217="","",(VLOOKUP(B217,⑥児童生徒名簿表!B:D,3,0)))&amp;""</f>
        <v/>
      </c>
    </row>
    <row r="218" spans="1:21" ht="23.45" customHeight="1" x14ac:dyDescent="0.4">
      <c r="A218" s="37"/>
      <c r="B218" s="38"/>
      <c r="D218" s="94">
        <v>303</v>
      </c>
      <c r="E218" s="93">
        <f t="shared" si="12"/>
        <v>0</v>
      </c>
      <c r="F218" s="519" t="str">
        <f>IF(A218="","",(VLOOKUP(A218,⑥児童生徒名簿表!B:C,2,0)))</f>
        <v/>
      </c>
      <c r="G218" s="495"/>
      <c r="H218" s="496"/>
      <c r="I218" s="26" t="s">
        <v>6</v>
      </c>
      <c r="J218" s="23" t="s">
        <v>5</v>
      </c>
      <c r="K218" s="373" t="str">
        <f>IF(A218="","",(VLOOKUP(A218,⑥児童生徒名簿表!B:D,3,0)))&amp;""</f>
        <v/>
      </c>
      <c r="L218" s="94">
        <v>328</v>
      </c>
      <c r="M218" s="94">
        <f t="shared" si="13"/>
        <v>0</v>
      </c>
      <c r="N218" s="495" t="str">
        <f>IF(B218="","",(VLOOKUP(B218,⑥児童生徒名簿表!B:C,2,0)))</f>
        <v/>
      </c>
      <c r="O218" s="495"/>
      <c r="P218" s="495"/>
      <c r="Q218" s="495"/>
      <c r="R218" s="496"/>
      <c r="S218" s="26" t="s">
        <v>6</v>
      </c>
      <c r="T218" s="23" t="s">
        <v>5</v>
      </c>
      <c r="U218" s="24" t="str">
        <f>IF(B218="","",(VLOOKUP(B218,⑥児童生徒名簿表!B:D,3,0)))&amp;""</f>
        <v/>
      </c>
    </row>
    <row r="219" spans="1:21" ht="23.45" customHeight="1" x14ac:dyDescent="0.4">
      <c r="A219" s="37"/>
      <c r="B219" s="38"/>
      <c r="D219" s="94">
        <v>304</v>
      </c>
      <c r="E219" s="93">
        <f t="shared" si="12"/>
        <v>0</v>
      </c>
      <c r="F219" s="519" t="str">
        <f>IF(A219="","",(VLOOKUP(A219,⑥児童生徒名簿表!B:C,2,0)))</f>
        <v/>
      </c>
      <c r="G219" s="495"/>
      <c r="H219" s="496"/>
      <c r="I219" s="26" t="s">
        <v>6</v>
      </c>
      <c r="J219" s="23" t="s">
        <v>5</v>
      </c>
      <c r="K219" s="373" t="str">
        <f>IF(A219="","",(VLOOKUP(A219,⑥児童生徒名簿表!B:D,3,0)))&amp;""</f>
        <v/>
      </c>
      <c r="L219" s="94">
        <v>329</v>
      </c>
      <c r="M219" s="94">
        <f t="shared" si="13"/>
        <v>0</v>
      </c>
      <c r="N219" s="495" t="str">
        <f>IF(B219="","",(VLOOKUP(B219,⑥児童生徒名簿表!B:C,2,0)))</f>
        <v/>
      </c>
      <c r="O219" s="495"/>
      <c r="P219" s="495"/>
      <c r="Q219" s="495"/>
      <c r="R219" s="496"/>
      <c r="S219" s="26" t="s">
        <v>6</v>
      </c>
      <c r="T219" s="23" t="s">
        <v>5</v>
      </c>
      <c r="U219" s="24" t="str">
        <f>IF(B219="","",(VLOOKUP(B219,⑥児童生徒名簿表!B:D,3,0)))&amp;""</f>
        <v/>
      </c>
    </row>
    <row r="220" spans="1:21" ht="23.45" customHeight="1" x14ac:dyDescent="0.4">
      <c r="A220" s="37"/>
      <c r="B220" s="38"/>
      <c r="D220" s="94">
        <v>305</v>
      </c>
      <c r="E220" s="93">
        <f t="shared" si="12"/>
        <v>0</v>
      </c>
      <c r="F220" s="519" t="str">
        <f>IF(A220="","",(VLOOKUP(A220,⑥児童生徒名簿表!B:C,2,0)))</f>
        <v/>
      </c>
      <c r="G220" s="495"/>
      <c r="H220" s="496"/>
      <c r="I220" s="26" t="s">
        <v>6</v>
      </c>
      <c r="J220" s="23" t="s">
        <v>5</v>
      </c>
      <c r="K220" s="373" t="str">
        <f>IF(A220="","",(VLOOKUP(A220,⑥児童生徒名簿表!B:D,3,0)))&amp;""</f>
        <v/>
      </c>
      <c r="L220" s="94">
        <v>330</v>
      </c>
      <c r="M220" s="94">
        <f t="shared" si="13"/>
        <v>0</v>
      </c>
      <c r="N220" s="495" t="str">
        <f>IF(B220="","",(VLOOKUP(B220,⑥児童生徒名簿表!B:C,2,0)))</f>
        <v/>
      </c>
      <c r="O220" s="495"/>
      <c r="P220" s="495"/>
      <c r="Q220" s="495"/>
      <c r="R220" s="496"/>
      <c r="S220" s="26" t="s">
        <v>6</v>
      </c>
      <c r="T220" s="23" t="s">
        <v>5</v>
      </c>
      <c r="U220" s="24" t="str">
        <f>IF(B220="","",(VLOOKUP(B220,⑥児童生徒名簿表!B:D,3,0)))&amp;""</f>
        <v/>
      </c>
    </row>
    <row r="221" spans="1:21" ht="23.45" customHeight="1" x14ac:dyDescent="0.4">
      <c r="A221" s="37"/>
      <c r="B221" s="38"/>
      <c r="D221" s="94">
        <v>306</v>
      </c>
      <c r="E221" s="93">
        <f t="shared" si="12"/>
        <v>0</v>
      </c>
      <c r="F221" s="519" t="str">
        <f>IF(A221="","",(VLOOKUP(A221,⑥児童生徒名簿表!B:C,2,0)))</f>
        <v/>
      </c>
      <c r="G221" s="495"/>
      <c r="H221" s="496"/>
      <c r="I221" s="26" t="s">
        <v>6</v>
      </c>
      <c r="J221" s="23" t="s">
        <v>5</v>
      </c>
      <c r="K221" s="373" t="str">
        <f>IF(A221="","",(VLOOKUP(A221,⑥児童生徒名簿表!B:D,3,0)))&amp;""</f>
        <v/>
      </c>
      <c r="L221" s="94">
        <v>331</v>
      </c>
      <c r="M221" s="94">
        <f t="shared" si="13"/>
        <v>0</v>
      </c>
      <c r="N221" s="495" t="str">
        <f>IF(B221="","",(VLOOKUP(B221,⑥児童生徒名簿表!B:C,2,0)))</f>
        <v/>
      </c>
      <c r="O221" s="495"/>
      <c r="P221" s="495"/>
      <c r="Q221" s="495"/>
      <c r="R221" s="496"/>
      <c r="S221" s="26" t="s">
        <v>6</v>
      </c>
      <c r="T221" s="23" t="s">
        <v>5</v>
      </c>
      <c r="U221" s="24" t="str">
        <f>IF(B221="","",(VLOOKUP(B221,⑥児童生徒名簿表!B:D,3,0)))&amp;""</f>
        <v/>
      </c>
    </row>
    <row r="222" spans="1:21" ht="23.45" customHeight="1" x14ac:dyDescent="0.4">
      <c r="A222" s="37"/>
      <c r="B222" s="38"/>
      <c r="D222" s="94">
        <v>307</v>
      </c>
      <c r="E222" s="93">
        <f t="shared" si="12"/>
        <v>0</v>
      </c>
      <c r="F222" s="519" t="str">
        <f>IF(A222="","",(VLOOKUP(A222,⑥児童生徒名簿表!B:C,2,0)))</f>
        <v/>
      </c>
      <c r="G222" s="495"/>
      <c r="H222" s="496"/>
      <c r="I222" s="26" t="s">
        <v>6</v>
      </c>
      <c r="J222" s="23" t="s">
        <v>5</v>
      </c>
      <c r="K222" s="373" t="str">
        <f>IF(A222="","",(VLOOKUP(A222,⑥児童生徒名簿表!B:D,3,0)))&amp;""</f>
        <v/>
      </c>
      <c r="L222" s="94">
        <v>332</v>
      </c>
      <c r="M222" s="94">
        <f t="shared" si="13"/>
        <v>0</v>
      </c>
      <c r="N222" s="495" t="str">
        <f>IF(B222="","",(VLOOKUP(B222,⑥児童生徒名簿表!B:C,2,0)))</f>
        <v/>
      </c>
      <c r="O222" s="495"/>
      <c r="P222" s="495"/>
      <c r="Q222" s="495"/>
      <c r="R222" s="496"/>
      <c r="S222" s="26" t="s">
        <v>6</v>
      </c>
      <c r="T222" s="23" t="s">
        <v>5</v>
      </c>
      <c r="U222" s="24" t="str">
        <f>IF(B222="","",(VLOOKUP(B222,⑥児童生徒名簿表!B:D,3,0)))&amp;""</f>
        <v/>
      </c>
    </row>
    <row r="223" spans="1:21" ht="23.45" customHeight="1" x14ac:dyDescent="0.4">
      <c r="A223" s="37"/>
      <c r="B223" s="38"/>
      <c r="D223" s="94">
        <v>308</v>
      </c>
      <c r="E223" s="93">
        <f t="shared" si="12"/>
        <v>0</v>
      </c>
      <c r="F223" s="519" t="str">
        <f>IF(A223="","",(VLOOKUP(A223,⑥児童生徒名簿表!B:C,2,0)))</f>
        <v/>
      </c>
      <c r="G223" s="495"/>
      <c r="H223" s="496"/>
      <c r="I223" s="26" t="s">
        <v>6</v>
      </c>
      <c r="J223" s="23" t="s">
        <v>5</v>
      </c>
      <c r="K223" s="373" t="str">
        <f>IF(A223="","",(VLOOKUP(A223,⑥児童生徒名簿表!B:D,3,0)))&amp;""</f>
        <v/>
      </c>
      <c r="L223" s="94">
        <v>333</v>
      </c>
      <c r="M223" s="94">
        <f t="shared" si="13"/>
        <v>0</v>
      </c>
      <c r="N223" s="495" t="str">
        <f>IF(B223="","",(VLOOKUP(B223,⑥児童生徒名簿表!B:C,2,0)))</f>
        <v/>
      </c>
      <c r="O223" s="495"/>
      <c r="P223" s="495"/>
      <c r="Q223" s="495"/>
      <c r="R223" s="496"/>
      <c r="S223" s="26" t="s">
        <v>6</v>
      </c>
      <c r="T223" s="23" t="s">
        <v>5</v>
      </c>
      <c r="U223" s="24" t="str">
        <f>IF(B223="","",(VLOOKUP(B223,⑥児童生徒名簿表!B:D,3,0)))&amp;""</f>
        <v/>
      </c>
    </row>
    <row r="224" spans="1:21" ht="23.45" customHeight="1" x14ac:dyDescent="0.4">
      <c r="A224" s="37"/>
      <c r="B224" s="38"/>
      <c r="D224" s="94">
        <v>309</v>
      </c>
      <c r="E224" s="93">
        <f t="shared" si="12"/>
        <v>0</v>
      </c>
      <c r="F224" s="519" t="str">
        <f>IF(A224="","",(VLOOKUP(A224,⑥児童生徒名簿表!B:C,2,0)))</f>
        <v/>
      </c>
      <c r="G224" s="495"/>
      <c r="H224" s="496"/>
      <c r="I224" s="26" t="s">
        <v>6</v>
      </c>
      <c r="J224" s="23" t="s">
        <v>5</v>
      </c>
      <c r="K224" s="373" t="str">
        <f>IF(A224="","",(VLOOKUP(A224,⑥児童生徒名簿表!B:D,3,0)))&amp;""</f>
        <v/>
      </c>
      <c r="L224" s="94">
        <v>334</v>
      </c>
      <c r="M224" s="94">
        <f t="shared" si="13"/>
        <v>0</v>
      </c>
      <c r="N224" s="495" t="str">
        <f>IF(B224="","",(VLOOKUP(B224,⑥児童生徒名簿表!B:C,2,0)))</f>
        <v/>
      </c>
      <c r="O224" s="495"/>
      <c r="P224" s="495"/>
      <c r="Q224" s="495"/>
      <c r="R224" s="496"/>
      <c r="S224" s="26" t="s">
        <v>6</v>
      </c>
      <c r="T224" s="23" t="s">
        <v>5</v>
      </c>
      <c r="U224" s="24" t="str">
        <f>IF(B224="","",(VLOOKUP(B224,⑥児童生徒名簿表!B:D,3,0)))&amp;""</f>
        <v/>
      </c>
    </row>
    <row r="225" spans="1:21" ht="23.45" customHeight="1" x14ac:dyDescent="0.4">
      <c r="A225" s="37"/>
      <c r="B225" s="38"/>
      <c r="D225" s="94">
        <v>310</v>
      </c>
      <c r="E225" s="93">
        <f t="shared" si="12"/>
        <v>0</v>
      </c>
      <c r="F225" s="519" t="str">
        <f>IF(A225="","",(VLOOKUP(A225,⑥児童生徒名簿表!B:C,2,0)))</f>
        <v/>
      </c>
      <c r="G225" s="495"/>
      <c r="H225" s="496"/>
      <c r="I225" s="26" t="s">
        <v>6</v>
      </c>
      <c r="J225" s="23" t="s">
        <v>5</v>
      </c>
      <c r="K225" s="373" t="str">
        <f>IF(A225="","",(VLOOKUP(A225,⑥児童生徒名簿表!B:D,3,0)))&amp;""</f>
        <v/>
      </c>
      <c r="L225" s="94">
        <v>335</v>
      </c>
      <c r="M225" s="94">
        <f t="shared" si="13"/>
        <v>0</v>
      </c>
      <c r="N225" s="495" t="str">
        <f>IF(B225="","",(VLOOKUP(B225,⑥児童生徒名簿表!B:C,2,0)))</f>
        <v/>
      </c>
      <c r="O225" s="495"/>
      <c r="P225" s="495"/>
      <c r="Q225" s="495"/>
      <c r="R225" s="496"/>
      <c r="S225" s="26" t="s">
        <v>6</v>
      </c>
      <c r="T225" s="23" t="s">
        <v>5</v>
      </c>
      <c r="U225" s="24" t="str">
        <f>IF(B225="","",(VLOOKUP(B225,⑥児童生徒名簿表!B:D,3,0)))&amp;""</f>
        <v/>
      </c>
    </row>
    <row r="226" spans="1:21" ht="23.45" customHeight="1" x14ac:dyDescent="0.4">
      <c r="A226" s="37"/>
      <c r="B226" s="38"/>
      <c r="D226" s="94">
        <v>311</v>
      </c>
      <c r="E226" s="93">
        <f t="shared" si="12"/>
        <v>0</v>
      </c>
      <c r="F226" s="519" t="str">
        <f>IF(A226="","",(VLOOKUP(A226,⑥児童生徒名簿表!B:C,2,0)))</f>
        <v/>
      </c>
      <c r="G226" s="495"/>
      <c r="H226" s="496"/>
      <c r="I226" s="26" t="s">
        <v>6</v>
      </c>
      <c r="J226" s="23" t="s">
        <v>5</v>
      </c>
      <c r="K226" s="373" t="str">
        <f>IF(A226="","",(VLOOKUP(A226,⑥児童生徒名簿表!B:D,3,0)))&amp;""</f>
        <v/>
      </c>
      <c r="L226" s="94">
        <v>336</v>
      </c>
      <c r="M226" s="94">
        <f t="shared" si="13"/>
        <v>0</v>
      </c>
      <c r="N226" s="495" t="str">
        <f>IF(B226="","",(VLOOKUP(B226,⑥児童生徒名簿表!B:C,2,0)))</f>
        <v/>
      </c>
      <c r="O226" s="495"/>
      <c r="P226" s="495"/>
      <c r="Q226" s="495"/>
      <c r="R226" s="496"/>
      <c r="S226" s="26" t="s">
        <v>6</v>
      </c>
      <c r="T226" s="23" t="s">
        <v>5</v>
      </c>
      <c r="U226" s="24" t="str">
        <f>IF(B226="","",(VLOOKUP(B226,⑥児童生徒名簿表!B:D,3,0)))&amp;""</f>
        <v/>
      </c>
    </row>
    <row r="227" spans="1:21" ht="23.45" customHeight="1" x14ac:dyDescent="0.4">
      <c r="A227" s="37"/>
      <c r="B227" s="38"/>
      <c r="D227" s="94">
        <v>312</v>
      </c>
      <c r="E227" s="93">
        <f t="shared" si="12"/>
        <v>0</v>
      </c>
      <c r="F227" s="519" t="str">
        <f>IF(A227="","",(VLOOKUP(A227,⑥児童生徒名簿表!B:C,2,0)))</f>
        <v/>
      </c>
      <c r="G227" s="495"/>
      <c r="H227" s="496"/>
      <c r="I227" s="26" t="s">
        <v>6</v>
      </c>
      <c r="J227" s="23" t="s">
        <v>5</v>
      </c>
      <c r="K227" s="373" t="str">
        <f>IF(A227="","",(VLOOKUP(A227,⑥児童生徒名簿表!B:D,3,0)))&amp;""</f>
        <v/>
      </c>
      <c r="L227" s="94">
        <v>337</v>
      </c>
      <c r="M227" s="94">
        <f t="shared" si="13"/>
        <v>0</v>
      </c>
      <c r="N227" s="495" t="str">
        <f>IF(B227="","",(VLOOKUP(B227,⑥児童生徒名簿表!B:C,2,0)))</f>
        <v/>
      </c>
      <c r="O227" s="495"/>
      <c r="P227" s="495"/>
      <c r="Q227" s="495"/>
      <c r="R227" s="496"/>
      <c r="S227" s="26" t="s">
        <v>6</v>
      </c>
      <c r="T227" s="23" t="s">
        <v>5</v>
      </c>
      <c r="U227" s="24" t="str">
        <f>IF(B227="","",(VLOOKUP(B227,⑥児童生徒名簿表!B:D,3,0)))&amp;""</f>
        <v/>
      </c>
    </row>
    <row r="228" spans="1:21" ht="23.45" customHeight="1" x14ac:dyDescent="0.4">
      <c r="A228" s="37"/>
      <c r="B228" s="38"/>
      <c r="D228" s="94">
        <v>313</v>
      </c>
      <c r="E228" s="93">
        <f t="shared" si="12"/>
        <v>0</v>
      </c>
      <c r="F228" s="519" t="str">
        <f>IF(A228="","",(VLOOKUP(A228,⑥児童生徒名簿表!B:C,2,0)))</f>
        <v/>
      </c>
      <c r="G228" s="495"/>
      <c r="H228" s="496"/>
      <c r="I228" s="26" t="s">
        <v>6</v>
      </c>
      <c r="J228" s="23" t="s">
        <v>5</v>
      </c>
      <c r="K228" s="373" t="str">
        <f>IF(A228="","",(VLOOKUP(A228,⑥児童生徒名簿表!B:D,3,0)))&amp;""</f>
        <v/>
      </c>
      <c r="L228" s="94">
        <v>338</v>
      </c>
      <c r="M228" s="94">
        <f t="shared" si="13"/>
        <v>0</v>
      </c>
      <c r="N228" s="495" t="str">
        <f>IF(B228="","",(VLOOKUP(B228,⑥児童生徒名簿表!B:C,2,0)))</f>
        <v/>
      </c>
      <c r="O228" s="495"/>
      <c r="P228" s="495"/>
      <c r="Q228" s="495"/>
      <c r="R228" s="496"/>
      <c r="S228" s="26" t="s">
        <v>6</v>
      </c>
      <c r="T228" s="23" t="s">
        <v>5</v>
      </c>
      <c r="U228" s="24" t="str">
        <f>IF(B228="","",(VLOOKUP(B228,⑥児童生徒名簿表!B:D,3,0)))&amp;""</f>
        <v/>
      </c>
    </row>
    <row r="229" spans="1:21" ht="23.45" customHeight="1" x14ac:dyDescent="0.4">
      <c r="A229" s="37"/>
      <c r="B229" s="38"/>
      <c r="D229" s="94">
        <v>314</v>
      </c>
      <c r="E229" s="93">
        <f t="shared" si="12"/>
        <v>0</v>
      </c>
      <c r="F229" s="519" t="str">
        <f>IF(A229="","",(VLOOKUP(A229,⑥児童生徒名簿表!B:C,2,0)))</f>
        <v/>
      </c>
      <c r="G229" s="495"/>
      <c r="H229" s="496"/>
      <c r="I229" s="26" t="s">
        <v>6</v>
      </c>
      <c r="J229" s="23" t="s">
        <v>5</v>
      </c>
      <c r="K229" s="373" t="str">
        <f>IF(A229="","",(VLOOKUP(A229,⑥児童生徒名簿表!B:D,3,0)))&amp;""</f>
        <v/>
      </c>
      <c r="L229" s="94">
        <v>339</v>
      </c>
      <c r="M229" s="94">
        <f t="shared" si="13"/>
        <v>0</v>
      </c>
      <c r="N229" s="495" t="str">
        <f>IF(B229="","",(VLOOKUP(B229,⑥児童生徒名簿表!B:C,2,0)))</f>
        <v/>
      </c>
      <c r="O229" s="495"/>
      <c r="P229" s="495"/>
      <c r="Q229" s="495"/>
      <c r="R229" s="496"/>
      <c r="S229" s="26" t="s">
        <v>6</v>
      </c>
      <c r="T229" s="23" t="s">
        <v>5</v>
      </c>
      <c r="U229" s="24" t="str">
        <f>IF(B229="","",(VLOOKUP(B229,⑥児童生徒名簿表!B:D,3,0)))&amp;""</f>
        <v/>
      </c>
    </row>
    <row r="230" spans="1:21" ht="23.45" customHeight="1" x14ac:dyDescent="0.4">
      <c r="A230" s="37"/>
      <c r="B230" s="38"/>
      <c r="D230" s="94">
        <v>315</v>
      </c>
      <c r="E230" s="93">
        <f t="shared" si="12"/>
        <v>0</v>
      </c>
      <c r="F230" s="519" t="str">
        <f>IF(A230="","",(VLOOKUP(A230,⑥児童生徒名簿表!B:C,2,0)))</f>
        <v/>
      </c>
      <c r="G230" s="495"/>
      <c r="H230" s="496"/>
      <c r="I230" s="26" t="s">
        <v>6</v>
      </c>
      <c r="J230" s="23" t="s">
        <v>5</v>
      </c>
      <c r="K230" s="373" t="str">
        <f>IF(A230="","",(VLOOKUP(A230,⑥児童生徒名簿表!B:D,3,0)))&amp;""</f>
        <v/>
      </c>
      <c r="L230" s="94">
        <v>340</v>
      </c>
      <c r="M230" s="94">
        <f t="shared" si="13"/>
        <v>0</v>
      </c>
      <c r="N230" s="495" t="str">
        <f>IF(B230="","",(VLOOKUP(B230,⑥児童生徒名簿表!B:C,2,0)))</f>
        <v/>
      </c>
      <c r="O230" s="495"/>
      <c r="P230" s="495"/>
      <c r="Q230" s="495"/>
      <c r="R230" s="496"/>
      <c r="S230" s="26" t="s">
        <v>6</v>
      </c>
      <c r="T230" s="23" t="s">
        <v>5</v>
      </c>
      <c r="U230" s="24" t="str">
        <f>IF(B230="","",(VLOOKUP(B230,⑥児童生徒名簿表!B:D,3,0)))&amp;""</f>
        <v/>
      </c>
    </row>
    <row r="231" spans="1:21" ht="23.45" customHeight="1" x14ac:dyDescent="0.4">
      <c r="A231" s="37"/>
      <c r="B231" s="38"/>
      <c r="D231" s="94">
        <v>316</v>
      </c>
      <c r="E231" s="93">
        <f t="shared" si="12"/>
        <v>0</v>
      </c>
      <c r="F231" s="519" t="str">
        <f>IF(A231="","",(VLOOKUP(A231,⑥児童生徒名簿表!B:C,2,0)))</f>
        <v/>
      </c>
      <c r="G231" s="495"/>
      <c r="H231" s="496"/>
      <c r="I231" s="26" t="s">
        <v>6</v>
      </c>
      <c r="J231" s="23" t="s">
        <v>5</v>
      </c>
      <c r="K231" s="373" t="str">
        <f>IF(A231="","",(VLOOKUP(A231,⑥児童生徒名簿表!B:D,3,0)))&amp;""</f>
        <v/>
      </c>
      <c r="L231" s="94">
        <v>341</v>
      </c>
      <c r="M231" s="94">
        <f t="shared" si="13"/>
        <v>0</v>
      </c>
      <c r="N231" s="495" t="str">
        <f>IF(B231="","",(VLOOKUP(B231,⑥児童生徒名簿表!B:C,2,0)))</f>
        <v/>
      </c>
      <c r="O231" s="495"/>
      <c r="P231" s="495"/>
      <c r="Q231" s="495"/>
      <c r="R231" s="496"/>
      <c r="S231" s="26" t="s">
        <v>6</v>
      </c>
      <c r="T231" s="23" t="s">
        <v>5</v>
      </c>
      <c r="U231" s="24" t="str">
        <f>IF(B231="","",(VLOOKUP(B231,⑥児童生徒名簿表!B:D,3,0)))&amp;""</f>
        <v/>
      </c>
    </row>
    <row r="232" spans="1:21" ht="23.45" customHeight="1" x14ac:dyDescent="0.4">
      <c r="A232" s="37"/>
      <c r="B232" s="38"/>
      <c r="D232" s="94">
        <v>317</v>
      </c>
      <c r="E232" s="93">
        <f t="shared" si="12"/>
        <v>0</v>
      </c>
      <c r="F232" s="519" t="str">
        <f>IF(A232="","",(VLOOKUP(A232,⑥児童生徒名簿表!B:C,2,0)))</f>
        <v/>
      </c>
      <c r="G232" s="495"/>
      <c r="H232" s="496"/>
      <c r="I232" s="26" t="s">
        <v>6</v>
      </c>
      <c r="J232" s="23" t="s">
        <v>5</v>
      </c>
      <c r="K232" s="373" t="str">
        <f>IF(A232="","",(VLOOKUP(A232,⑥児童生徒名簿表!B:D,3,0)))&amp;""</f>
        <v/>
      </c>
      <c r="L232" s="94">
        <v>342</v>
      </c>
      <c r="M232" s="94">
        <f t="shared" si="13"/>
        <v>0</v>
      </c>
      <c r="N232" s="495" t="str">
        <f>IF(B232="","",(VLOOKUP(B232,⑥児童生徒名簿表!B:C,2,0)))</f>
        <v/>
      </c>
      <c r="O232" s="495"/>
      <c r="P232" s="495"/>
      <c r="Q232" s="495"/>
      <c r="R232" s="496"/>
      <c r="S232" s="26" t="s">
        <v>6</v>
      </c>
      <c r="T232" s="23" t="s">
        <v>5</v>
      </c>
      <c r="U232" s="24" t="str">
        <f>IF(B232="","",(VLOOKUP(B232,⑥児童生徒名簿表!B:D,3,0)))&amp;""</f>
        <v/>
      </c>
    </row>
    <row r="233" spans="1:21" ht="23.45" customHeight="1" x14ac:dyDescent="0.4">
      <c r="A233" s="37"/>
      <c r="B233" s="38"/>
      <c r="D233" s="94">
        <v>318</v>
      </c>
      <c r="E233" s="93">
        <f t="shared" si="12"/>
        <v>0</v>
      </c>
      <c r="F233" s="519" t="str">
        <f>IF(A233="","",(VLOOKUP(A233,⑥児童生徒名簿表!B:C,2,0)))</f>
        <v/>
      </c>
      <c r="G233" s="495"/>
      <c r="H233" s="496"/>
      <c r="I233" s="26" t="s">
        <v>6</v>
      </c>
      <c r="J233" s="23" t="s">
        <v>5</v>
      </c>
      <c r="K233" s="373" t="str">
        <f>IF(A233="","",(VLOOKUP(A233,⑥児童生徒名簿表!B:D,3,0)))&amp;""</f>
        <v/>
      </c>
      <c r="L233" s="94">
        <v>343</v>
      </c>
      <c r="M233" s="94">
        <f t="shared" si="13"/>
        <v>0</v>
      </c>
      <c r="N233" s="495" t="str">
        <f>IF(B233="","",(VLOOKUP(B233,⑥児童生徒名簿表!B:C,2,0)))</f>
        <v/>
      </c>
      <c r="O233" s="495"/>
      <c r="P233" s="495"/>
      <c r="Q233" s="495"/>
      <c r="R233" s="496"/>
      <c r="S233" s="26" t="s">
        <v>6</v>
      </c>
      <c r="T233" s="23" t="s">
        <v>5</v>
      </c>
      <c r="U233" s="24" t="str">
        <f>IF(B233="","",(VLOOKUP(B233,⑥児童生徒名簿表!B:D,3,0)))&amp;""</f>
        <v/>
      </c>
    </row>
    <row r="234" spans="1:21" ht="23.45" customHeight="1" x14ac:dyDescent="0.4">
      <c r="A234" s="37"/>
      <c r="B234" s="38"/>
      <c r="D234" s="94">
        <v>319</v>
      </c>
      <c r="E234" s="93">
        <f t="shared" si="12"/>
        <v>0</v>
      </c>
      <c r="F234" s="519" t="str">
        <f>IF(A234="","",(VLOOKUP(A234,⑥児童生徒名簿表!B:C,2,0)))</f>
        <v/>
      </c>
      <c r="G234" s="495"/>
      <c r="H234" s="496"/>
      <c r="I234" s="26" t="s">
        <v>6</v>
      </c>
      <c r="J234" s="23" t="s">
        <v>5</v>
      </c>
      <c r="K234" s="373" t="str">
        <f>IF(A234="","",(VLOOKUP(A234,⑥児童生徒名簿表!B:D,3,0)))&amp;""</f>
        <v/>
      </c>
      <c r="L234" s="94">
        <v>344</v>
      </c>
      <c r="M234" s="94">
        <f t="shared" si="13"/>
        <v>0</v>
      </c>
      <c r="N234" s="495" t="str">
        <f>IF(B234="","",(VLOOKUP(B234,⑥児童生徒名簿表!B:C,2,0)))</f>
        <v/>
      </c>
      <c r="O234" s="495"/>
      <c r="P234" s="495"/>
      <c r="Q234" s="495"/>
      <c r="R234" s="496"/>
      <c r="S234" s="26" t="s">
        <v>6</v>
      </c>
      <c r="T234" s="23" t="s">
        <v>5</v>
      </c>
      <c r="U234" s="24" t="str">
        <f>IF(B234="","",(VLOOKUP(B234,⑥児童生徒名簿表!B:D,3,0)))&amp;""</f>
        <v/>
      </c>
    </row>
    <row r="235" spans="1:21" ht="23.45" customHeight="1" x14ac:dyDescent="0.4">
      <c r="A235" s="37"/>
      <c r="B235" s="38"/>
      <c r="D235" s="94">
        <v>320</v>
      </c>
      <c r="E235" s="93">
        <f t="shared" si="12"/>
        <v>0</v>
      </c>
      <c r="F235" s="519" t="str">
        <f>IF(A235="","",(VLOOKUP(A235,⑥児童生徒名簿表!B:C,2,0)))</f>
        <v/>
      </c>
      <c r="G235" s="495"/>
      <c r="H235" s="496"/>
      <c r="I235" s="26" t="s">
        <v>6</v>
      </c>
      <c r="J235" s="23" t="s">
        <v>5</v>
      </c>
      <c r="K235" s="373" t="str">
        <f>IF(A235="","",(VLOOKUP(A235,⑥児童生徒名簿表!B:D,3,0)))&amp;""</f>
        <v/>
      </c>
      <c r="L235" s="94">
        <v>345</v>
      </c>
      <c r="M235" s="94">
        <f t="shared" si="13"/>
        <v>0</v>
      </c>
      <c r="N235" s="495" t="str">
        <f>IF(B235="","",(VLOOKUP(B235,⑥児童生徒名簿表!B:C,2,0)))</f>
        <v/>
      </c>
      <c r="O235" s="495"/>
      <c r="P235" s="495"/>
      <c r="Q235" s="495"/>
      <c r="R235" s="496"/>
      <c r="S235" s="26" t="s">
        <v>6</v>
      </c>
      <c r="T235" s="23" t="s">
        <v>5</v>
      </c>
      <c r="U235" s="24" t="str">
        <f>IF(B235="","",(VLOOKUP(B235,⑥児童生徒名簿表!B:D,3,0)))&amp;""</f>
        <v/>
      </c>
    </row>
    <row r="236" spans="1:21" ht="23.45" customHeight="1" x14ac:dyDescent="0.4">
      <c r="A236" s="37"/>
      <c r="B236" s="38"/>
      <c r="D236" s="94">
        <v>321</v>
      </c>
      <c r="E236" s="93">
        <f t="shared" si="12"/>
        <v>0</v>
      </c>
      <c r="F236" s="519" t="str">
        <f>IF(A236="","",(VLOOKUP(A236,⑥児童生徒名簿表!B:C,2,0)))</f>
        <v/>
      </c>
      <c r="G236" s="495"/>
      <c r="H236" s="496"/>
      <c r="I236" s="26" t="s">
        <v>6</v>
      </c>
      <c r="J236" s="23" t="s">
        <v>5</v>
      </c>
      <c r="K236" s="373" t="str">
        <f>IF(A236="","",(VLOOKUP(A236,⑥児童生徒名簿表!B:D,3,0)))&amp;""</f>
        <v/>
      </c>
      <c r="L236" s="94">
        <v>346</v>
      </c>
      <c r="M236" s="94">
        <f t="shared" si="13"/>
        <v>0</v>
      </c>
      <c r="N236" s="495" t="str">
        <f>IF(B236="","",(VLOOKUP(B236,⑥児童生徒名簿表!B:C,2,0)))</f>
        <v/>
      </c>
      <c r="O236" s="495"/>
      <c r="P236" s="495"/>
      <c r="Q236" s="495"/>
      <c r="R236" s="496"/>
      <c r="S236" s="26" t="s">
        <v>6</v>
      </c>
      <c r="T236" s="23" t="s">
        <v>5</v>
      </c>
      <c r="U236" s="24" t="str">
        <f>IF(B236="","",(VLOOKUP(B236,⑥児童生徒名簿表!B:D,3,0)))&amp;""</f>
        <v/>
      </c>
    </row>
    <row r="237" spans="1:21" ht="23.45" customHeight="1" x14ac:dyDescent="0.4">
      <c r="A237" s="37"/>
      <c r="B237" s="38"/>
      <c r="D237" s="94">
        <v>322</v>
      </c>
      <c r="E237" s="93">
        <f t="shared" si="12"/>
        <v>0</v>
      </c>
      <c r="F237" s="519" t="str">
        <f>IF(A237="","",(VLOOKUP(A237,⑥児童生徒名簿表!B:C,2,0)))</f>
        <v/>
      </c>
      <c r="G237" s="495"/>
      <c r="H237" s="496"/>
      <c r="I237" s="26" t="s">
        <v>6</v>
      </c>
      <c r="J237" s="23" t="s">
        <v>5</v>
      </c>
      <c r="K237" s="373" t="str">
        <f>IF(A237="","",(VLOOKUP(A237,⑥児童生徒名簿表!B:D,3,0)))&amp;""</f>
        <v/>
      </c>
      <c r="L237" s="94">
        <v>347</v>
      </c>
      <c r="M237" s="94">
        <f t="shared" si="13"/>
        <v>0</v>
      </c>
      <c r="N237" s="495" t="str">
        <f>IF(B237="","",(VLOOKUP(B237,⑥児童生徒名簿表!B:C,2,0)))</f>
        <v/>
      </c>
      <c r="O237" s="495"/>
      <c r="P237" s="495"/>
      <c r="Q237" s="495"/>
      <c r="R237" s="496"/>
      <c r="S237" s="26" t="s">
        <v>6</v>
      </c>
      <c r="T237" s="23" t="s">
        <v>5</v>
      </c>
      <c r="U237" s="24" t="str">
        <f>IF(B237="","",(VLOOKUP(B237,⑥児童生徒名簿表!B:D,3,0)))&amp;""</f>
        <v/>
      </c>
    </row>
    <row r="238" spans="1:21" ht="23.45" customHeight="1" x14ac:dyDescent="0.4">
      <c r="A238" s="37"/>
      <c r="B238" s="38"/>
      <c r="D238" s="94">
        <v>323</v>
      </c>
      <c r="E238" s="93">
        <f t="shared" si="12"/>
        <v>0</v>
      </c>
      <c r="F238" s="519" t="str">
        <f>IF(A238="","",(VLOOKUP(A238,⑥児童生徒名簿表!B:C,2,0)))</f>
        <v/>
      </c>
      <c r="G238" s="495"/>
      <c r="H238" s="496"/>
      <c r="I238" s="26" t="s">
        <v>6</v>
      </c>
      <c r="J238" s="23" t="s">
        <v>5</v>
      </c>
      <c r="K238" s="373" t="str">
        <f>IF(A238="","",(VLOOKUP(A238,⑥児童生徒名簿表!B:D,3,0)))&amp;""</f>
        <v/>
      </c>
      <c r="L238" s="94">
        <v>348</v>
      </c>
      <c r="M238" s="94">
        <f t="shared" si="13"/>
        <v>0</v>
      </c>
      <c r="N238" s="495" t="str">
        <f>IF(B238="","",(VLOOKUP(B238,⑥児童生徒名簿表!B:C,2,0)))</f>
        <v/>
      </c>
      <c r="O238" s="495"/>
      <c r="P238" s="495"/>
      <c r="Q238" s="495"/>
      <c r="R238" s="496"/>
      <c r="S238" s="26" t="s">
        <v>6</v>
      </c>
      <c r="T238" s="23" t="s">
        <v>5</v>
      </c>
      <c r="U238" s="24" t="str">
        <f>IF(B238="","",(VLOOKUP(B238,⑥児童生徒名簿表!B:D,3,0)))&amp;""</f>
        <v/>
      </c>
    </row>
    <row r="239" spans="1:21" ht="23.45" customHeight="1" x14ac:dyDescent="0.4">
      <c r="A239" s="37"/>
      <c r="B239" s="38"/>
      <c r="D239" s="94">
        <v>324</v>
      </c>
      <c r="E239" s="93">
        <f t="shared" si="12"/>
        <v>0</v>
      </c>
      <c r="F239" s="519" t="str">
        <f>IF(A239="","",(VLOOKUP(A239,⑥児童生徒名簿表!B:C,2,0)))</f>
        <v/>
      </c>
      <c r="G239" s="495"/>
      <c r="H239" s="496"/>
      <c r="I239" s="26" t="s">
        <v>6</v>
      </c>
      <c r="J239" s="23" t="s">
        <v>5</v>
      </c>
      <c r="K239" s="373" t="str">
        <f>IF(A239="","",(VLOOKUP(A239,⑥児童生徒名簿表!B:D,3,0)))&amp;""</f>
        <v/>
      </c>
      <c r="L239" s="94">
        <v>349</v>
      </c>
      <c r="M239" s="94">
        <f t="shared" si="13"/>
        <v>0</v>
      </c>
      <c r="N239" s="495" t="str">
        <f>IF(B239="","",(VLOOKUP(B239,⑥児童生徒名簿表!B:C,2,0)))</f>
        <v/>
      </c>
      <c r="O239" s="495"/>
      <c r="P239" s="495"/>
      <c r="Q239" s="495"/>
      <c r="R239" s="496"/>
      <c r="S239" s="26" t="s">
        <v>6</v>
      </c>
      <c r="T239" s="23" t="s">
        <v>5</v>
      </c>
      <c r="U239" s="24" t="str">
        <f>IF(B239="","",(VLOOKUP(B239,⑥児童生徒名簿表!B:D,3,0)))&amp;""</f>
        <v/>
      </c>
    </row>
    <row r="240" spans="1:21" ht="23.45" customHeight="1" x14ac:dyDescent="0.4">
      <c r="A240" s="37"/>
      <c r="B240" s="38"/>
      <c r="D240" s="94">
        <v>325</v>
      </c>
      <c r="E240" s="93">
        <f t="shared" si="12"/>
        <v>0</v>
      </c>
      <c r="F240" s="519" t="str">
        <f>IF(A240="","",(VLOOKUP(A240,⑥児童生徒名簿表!B:C,2,0)))</f>
        <v/>
      </c>
      <c r="G240" s="495"/>
      <c r="H240" s="496"/>
      <c r="I240" s="26" t="s">
        <v>6</v>
      </c>
      <c r="J240" s="23" t="s">
        <v>5</v>
      </c>
      <c r="K240" s="373" t="str">
        <f>IF(A240="","",(VLOOKUP(A240,⑥児童生徒名簿表!B:D,3,0)))&amp;""</f>
        <v/>
      </c>
      <c r="L240" s="94">
        <v>350</v>
      </c>
      <c r="M240" s="94">
        <f t="shared" si="13"/>
        <v>0</v>
      </c>
      <c r="N240" s="495" t="str">
        <f>IF(B240="","",(VLOOKUP(B240,⑥児童生徒名簿表!B:C,2,0)))</f>
        <v/>
      </c>
      <c r="O240" s="495"/>
      <c r="P240" s="495"/>
      <c r="Q240" s="495"/>
      <c r="R240" s="496"/>
      <c r="S240" s="26" t="s">
        <v>6</v>
      </c>
      <c r="T240" s="23" t="s">
        <v>5</v>
      </c>
      <c r="U240" s="24" t="str">
        <f>IF(B240="","",(VLOOKUP(B240,⑥児童生徒名簿表!B:D,3,0)))&amp;""</f>
        <v/>
      </c>
    </row>
    <row r="241" spans="1:21" ht="4.5" customHeight="1" x14ac:dyDescent="0.4"/>
    <row r="242" spans="1:21" ht="27" customHeight="1" x14ac:dyDescent="0.4">
      <c r="D242" s="420" t="s">
        <v>3</v>
      </c>
      <c r="E242" s="421"/>
      <c r="F242" s="421"/>
      <c r="G242" s="421"/>
      <c r="H242" s="433"/>
      <c r="I242" s="571" t="s">
        <v>31</v>
      </c>
      <c r="J242" s="572"/>
      <c r="K242" s="572"/>
      <c r="L242" s="573"/>
      <c r="M242" s="560" t="s">
        <v>30</v>
      </c>
      <c r="N242" s="561"/>
      <c r="O242" s="561"/>
      <c r="P242" s="561"/>
      <c r="Q242" s="562"/>
      <c r="R242" s="570" t="s">
        <v>1</v>
      </c>
      <c r="S242" s="570"/>
      <c r="T242" s="570"/>
      <c r="U242" s="570"/>
    </row>
    <row r="243" spans="1:21" ht="3.75" customHeight="1" thickBot="1" x14ac:dyDescent="0.45">
      <c r="K243" s="506"/>
      <c r="L243" s="506"/>
      <c r="M243" s="103"/>
    </row>
    <row r="244" spans="1:21" ht="15" customHeight="1" x14ac:dyDescent="0.4">
      <c r="D244" s="563" t="s">
        <v>1433</v>
      </c>
      <c r="E244" s="563"/>
      <c r="F244" s="564"/>
      <c r="G244" s="564"/>
      <c r="H244" s="564"/>
      <c r="I244" s="564"/>
      <c r="J244" s="564"/>
      <c r="K244" s="565"/>
      <c r="L244" s="507" t="s">
        <v>0</v>
      </c>
      <c r="M244" s="508"/>
      <c r="N244" s="509"/>
      <c r="O244" s="513" t="str">
        <f>O34</f>
        <v>教育出版社</v>
      </c>
      <c r="P244" s="514"/>
      <c r="Q244" s="514"/>
      <c r="R244" s="514"/>
      <c r="S244" s="514"/>
      <c r="T244" s="514"/>
      <c r="U244" s="515"/>
    </row>
    <row r="245" spans="1:21" ht="15" customHeight="1" thickBot="1" x14ac:dyDescent="0.45">
      <c r="D245" s="564"/>
      <c r="E245" s="564"/>
      <c r="F245" s="564"/>
      <c r="G245" s="564"/>
      <c r="H245" s="564"/>
      <c r="I245" s="564"/>
      <c r="J245" s="564"/>
      <c r="K245" s="565"/>
      <c r="L245" s="510"/>
      <c r="M245" s="511"/>
      <c r="N245" s="512"/>
      <c r="O245" s="516"/>
      <c r="P245" s="517"/>
      <c r="Q245" s="517"/>
      <c r="R245" s="517"/>
      <c r="S245" s="517"/>
      <c r="T245" s="517"/>
      <c r="U245" s="518"/>
    </row>
    <row r="246" spans="1:21" ht="27.75" customHeight="1" x14ac:dyDescent="0.4">
      <c r="D246" s="255" t="s">
        <v>1728</v>
      </c>
      <c r="E246" s="255"/>
      <c r="F246" s="255"/>
      <c r="G246" s="255"/>
      <c r="H246" s="255"/>
      <c r="I246" s="255"/>
      <c r="J246" s="255"/>
      <c r="K246" s="255"/>
      <c r="L246" s="255"/>
      <c r="M246" s="255"/>
      <c r="N246" s="255"/>
      <c r="O246" s="255"/>
      <c r="P246" s="505" t="s">
        <v>1727</v>
      </c>
      <c r="Q246" s="505"/>
      <c r="R246" s="505" t="e">
        <f>IF(I247="","",(VLOOKUP(I247,②学校番号一覧表!A:G,7,0)))</f>
        <v>#N/A</v>
      </c>
      <c r="S246" s="505"/>
      <c r="T246" s="505"/>
      <c r="U246" s="505"/>
    </row>
    <row r="247" spans="1:21" ht="30" customHeight="1" x14ac:dyDescent="0.4">
      <c r="D247" s="420" t="s">
        <v>13</v>
      </c>
      <c r="E247" s="433"/>
      <c r="F247" s="566" t="str">
        <f>F2</f>
        <v>毛筆</v>
      </c>
      <c r="G247" s="566"/>
      <c r="H247" s="11" t="s">
        <v>21</v>
      </c>
      <c r="I247" s="567">
        <f>I2</f>
        <v>0</v>
      </c>
      <c r="J247" s="568"/>
      <c r="K247" s="420" t="s">
        <v>20</v>
      </c>
      <c r="L247" s="433"/>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420" t="s">
        <v>9</v>
      </c>
      <c r="E248" s="433"/>
      <c r="F248" s="505" t="str">
        <f>IF(I2="","",(VLOOKUP(I2,②学校番号一覧表!A:D,4,0)))</f>
        <v/>
      </c>
      <c r="G248" s="505"/>
      <c r="H248" s="11"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20" t="s">
        <v>1357</v>
      </c>
      <c r="G250" s="421"/>
      <c r="H250" s="433"/>
      <c r="I250" s="420" t="s">
        <v>7</v>
      </c>
      <c r="J250" s="421"/>
      <c r="K250" s="421"/>
      <c r="L250" s="162" t="s">
        <v>67</v>
      </c>
      <c r="M250" s="106" t="s">
        <v>510</v>
      </c>
      <c r="N250" s="421" t="s">
        <v>1357</v>
      </c>
      <c r="O250" s="421"/>
      <c r="P250" s="421"/>
      <c r="Q250" s="421"/>
      <c r="R250" s="433"/>
      <c r="S250" s="420" t="s">
        <v>7</v>
      </c>
      <c r="T250" s="421"/>
      <c r="U250" s="433"/>
    </row>
    <row r="251" spans="1:21" ht="23.45" customHeight="1" x14ac:dyDescent="0.4">
      <c r="A251" s="37"/>
      <c r="B251" s="38"/>
      <c r="D251" s="94">
        <v>351</v>
      </c>
      <c r="E251" s="93">
        <f>A251</f>
        <v>0</v>
      </c>
      <c r="F251" s="519" t="str">
        <f>IF(A251="","",(VLOOKUP(A251,⑥児童生徒名簿表!B:C,2,0)))</f>
        <v/>
      </c>
      <c r="G251" s="495"/>
      <c r="H251" s="496"/>
      <c r="I251" s="26" t="s">
        <v>6</v>
      </c>
      <c r="J251" s="23" t="s">
        <v>5</v>
      </c>
      <c r="K251" s="373" t="str">
        <f>IF(A251="","",(VLOOKUP(A251,⑥児童生徒名簿表!B:D,3,0)))&amp;""</f>
        <v/>
      </c>
      <c r="L251" s="94">
        <v>376</v>
      </c>
      <c r="M251" s="94">
        <f>B251</f>
        <v>0</v>
      </c>
      <c r="N251" s="495" t="str">
        <f>IF(B251="","",(VLOOKUP(B251,⑥児童生徒名簿表!B:C,2,0)))</f>
        <v/>
      </c>
      <c r="O251" s="495"/>
      <c r="P251" s="495"/>
      <c r="Q251" s="495"/>
      <c r="R251" s="496"/>
      <c r="S251" s="26" t="s">
        <v>6</v>
      </c>
      <c r="T251" s="23" t="s">
        <v>5</v>
      </c>
      <c r="U251" s="24" t="str">
        <f>IF(B251="","",(VLOOKUP(B251,⑥児童生徒名簿表!B:D,3,0)))&amp;""</f>
        <v/>
      </c>
    </row>
    <row r="252" spans="1:21" ht="23.45" customHeight="1" x14ac:dyDescent="0.4">
      <c r="A252" s="37"/>
      <c r="B252" s="38"/>
      <c r="D252" s="94">
        <v>352</v>
      </c>
      <c r="E252" s="93">
        <f t="shared" ref="E252:E275" si="14">A252</f>
        <v>0</v>
      </c>
      <c r="F252" s="519" t="str">
        <f>IF(A252="","",(VLOOKUP(A252,⑥児童生徒名簿表!B:C,2,0)))</f>
        <v/>
      </c>
      <c r="G252" s="495"/>
      <c r="H252" s="496"/>
      <c r="I252" s="26" t="s">
        <v>6</v>
      </c>
      <c r="J252" s="23" t="s">
        <v>5</v>
      </c>
      <c r="K252" s="373" t="str">
        <f>IF(A252="","",(VLOOKUP(A252,⑥児童生徒名簿表!B:D,3,0)))&amp;""</f>
        <v/>
      </c>
      <c r="L252" s="94">
        <v>377</v>
      </c>
      <c r="M252" s="94">
        <f t="shared" ref="M252:M275" si="15">B252</f>
        <v>0</v>
      </c>
      <c r="N252" s="495" t="str">
        <f>IF(B252="","",(VLOOKUP(B252,⑥児童生徒名簿表!B:C,2,0)))</f>
        <v/>
      </c>
      <c r="O252" s="495"/>
      <c r="P252" s="495"/>
      <c r="Q252" s="495"/>
      <c r="R252" s="496"/>
      <c r="S252" s="26" t="s">
        <v>6</v>
      </c>
      <c r="T252" s="23" t="s">
        <v>5</v>
      </c>
      <c r="U252" s="24" t="str">
        <f>IF(B252="","",(VLOOKUP(B252,⑥児童生徒名簿表!B:D,3,0)))&amp;""</f>
        <v/>
      </c>
    </row>
    <row r="253" spans="1:21" ht="23.45" customHeight="1" x14ac:dyDescent="0.4">
      <c r="A253" s="37"/>
      <c r="B253" s="38"/>
      <c r="D253" s="94">
        <v>353</v>
      </c>
      <c r="E253" s="93">
        <f t="shared" si="14"/>
        <v>0</v>
      </c>
      <c r="F253" s="519" t="str">
        <f>IF(A253="","",(VLOOKUP(A253,⑥児童生徒名簿表!B:C,2,0)))</f>
        <v/>
      </c>
      <c r="G253" s="495"/>
      <c r="H253" s="496"/>
      <c r="I253" s="26" t="s">
        <v>6</v>
      </c>
      <c r="J253" s="23" t="s">
        <v>5</v>
      </c>
      <c r="K253" s="373" t="str">
        <f>IF(A253="","",(VLOOKUP(A253,⑥児童生徒名簿表!B:D,3,0)))&amp;""</f>
        <v/>
      </c>
      <c r="L253" s="94">
        <v>378</v>
      </c>
      <c r="M253" s="94">
        <f t="shared" si="15"/>
        <v>0</v>
      </c>
      <c r="N253" s="495" t="str">
        <f>IF(B253="","",(VLOOKUP(B253,⑥児童生徒名簿表!B:C,2,0)))</f>
        <v/>
      </c>
      <c r="O253" s="495"/>
      <c r="P253" s="495"/>
      <c r="Q253" s="495"/>
      <c r="R253" s="496"/>
      <c r="S253" s="26" t="s">
        <v>6</v>
      </c>
      <c r="T253" s="23" t="s">
        <v>5</v>
      </c>
      <c r="U253" s="24" t="str">
        <f>IF(B253="","",(VLOOKUP(B253,⑥児童生徒名簿表!B:D,3,0)))&amp;""</f>
        <v/>
      </c>
    </row>
    <row r="254" spans="1:21" ht="23.45" customHeight="1" x14ac:dyDescent="0.4">
      <c r="A254" s="37"/>
      <c r="B254" s="38"/>
      <c r="D254" s="94">
        <v>354</v>
      </c>
      <c r="E254" s="93">
        <f t="shared" si="14"/>
        <v>0</v>
      </c>
      <c r="F254" s="519" t="str">
        <f>IF(A254="","",(VLOOKUP(A254,⑥児童生徒名簿表!B:C,2,0)))</f>
        <v/>
      </c>
      <c r="G254" s="495"/>
      <c r="H254" s="496"/>
      <c r="I254" s="26" t="s">
        <v>6</v>
      </c>
      <c r="J254" s="23" t="s">
        <v>5</v>
      </c>
      <c r="K254" s="373" t="str">
        <f>IF(A254="","",(VLOOKUP(A254,⑥児童生徒名簿表!B:D,3,0)))&amp;""</f>
        <v/>
      </c>
      <c r="L254" s="94">
        <v>379</v>
      </c>
      <c r="M254" s="94">
        <f t="shared" si="15"/>
        <v>0</v>
      </c>
      <c r="N254" s="495" t="str">
        <f>IF(B254="","",(VLOOKUP(B254,⑥児童生徒名簿表!B:C,2,0)))</f>
        <v/>
      </c>
      <c r="O254" s="495"/>
      <c r="P254" s="495"/>
      <c r="Q254" s="495"/>
      <c r="R254" s="496"/>
      <c r="S254" s="26" t="s">
        <v>6</v>
      </c>
      <c r="T254" s="23" t="s">
        <v>5</v>
      </c>
      <c r="U254" s="24" t="str">
        <f>IF(B254="","",(VLOOKUP(B254,⑥児童生徒名簿表!B:D,3,0)))&amp;""</f>
        <v/>
      </c>
    </row>
    <row r="255" spans="1:21" ht="23.45" customHeight="1" x14ac:dyDescent="0.4">
      <c r="A255" s="37"/>
      <c r="B255" s="38"/>
      <c r="D255" s="94">
        <v>355</v>
      </c>
      <c r="E255" s="93">
        <f t="shared" si="14"/>
        <v>0</v>
      </c>
      <c r="F255" s="519" t="str">
        <f>IF(A255="","",(VLOOKUP(A255,⑥児童生徒名簿表!B:C,2,0)))</f>
        <v/>
      </c>
      <c r="G255" s="495"/>
      <c r="H255" s="496"/>
      <c r="I255" s="26" t="s">
        <v>6</v>
      </c>
      <c r="J255" s="23" t="s">
        <v>5</v>
      </c>
      <c r="K255" s="373" t="str">
        <f>IF(A255="","",(VLOOKUP(A255,⑥児童生徒名簿表!B:D,3,0)))&amp;""</f>
        <v/>
      </c>
      <c r="L255" s="94">
        <v>380</v>
      </c>
      <c r="M255" s="94">
        <f t="shared" si="15"/>
        <v>0</v>
      </c>
      <c r="N255" s="495" t="str">
        <f>IF(B255="","",(VLOOKUP(B255,⑥児童生徒名簿表!B:C,2,0)))</f>
        <v/>
      </c>
      <c r="O255" s="495"/>
      <c r="P255" s="495"/>
      <c r="Q255" s="495"/>
      <c r="R255" s="496"/>
      <c r="S255" s="26" t="s">
        <v>6</v>
      </c>
      <c r="T255" s="23" t="s">
        <v>5</v>
      </c>
      <c r="U255" s="24" t="str">
        <f>IF(B255="","",(VLOOKUP(B255,⑥児童生徒名簿表!B:D,3,0)))&amp;""</f>
        <v/>
      </c>
    </row>
    <row r="256" spans="1:21" ht="23.45" customHeight="1" x14ac:dyDescent="0.4">
      <c r="A256" s="37"/>
      <c r="B256" s="38"/>
      <c r="D256" s="94">
        <v>356</v>
      </c>
      <c r="E256" s="93">
        <f t="shared" si="14"/>
        <v>0</v>
      </c>
      <c r="F256" s="519" t="str">
        <f>IF(A256="","",(VLOOKUP(A256,⑥児童生徒名簿表!B:C,2,0)))</f>
        <v/>
      </c>
      <c r="G256" s="495"/>
      <c r="H256" s="496"/>
      <c r="I256" s="26" t="s">
        <v>6</v>
      </c>
      <c r="J256" s="23" t="s">
        <v>5</v>
      </c>
      <c r="K256" s="373" t="str">
        <f>IF(A256="","",(VLOOKUP(A256,⑥児童生徒名簿表!B:D,3,0)))&amp;""</f>
        <v/>
      </c>
      <c r="L256" s="94">
        <v>381</v>
      </c>
      <c r="M256" s="94">
        <f t="shared" si="15"/>
        <v>0</v>
      </c>
      <c r="N256" s="495" t="str">
        <f>IF(B256="","",(VLOOKUP(B256,⑥児童生徒名簿表!B:C,2,0)))</f>
        <v/>
      </c>
      <c r="O256" s="495"/>
      <c r="P256" s="495"/>
      <c r="Q256" s="495"/>
      <c r="R256" s="496"/>
      <c r="S256" s="26" t="s">
        <v>6</v>
      </c>
      <c r="T256" s="23" t="s">
        <v>5</v>
      </c>
      <c r="U256" s="24" t="str">
        <f>IF(B256="","",(VLOOKUP(B256,⑥児童生徒名簿表!B:D,3,0)))&amp;""</f>
        <v/>
      </c>
    </row>
    <row r="257" spans="1:21" ht="23.45" customHeight="1" x14ac:dyDescent="0.4">
      <c r="A257" s="37"/>
      <c r="B257" s="38"/>
      <c r="D257" s="94">
        <v>357</v>
      </c>
      <c r="E257" s="93">
        <f t="shared" si="14"/>
        <v>0</v>
      </c>
      <c r="F257" s="519" t="str">
        <f>IF(A257="","",(VLOOKUP(A257,⑥児童生徒名簿表!B:C,2,0)))</f>
        <v/>
      </c>
      <c r="G257" s="495"/>
      <c r="H257" s="496"/>
      <c r="I257" s="26" t="s">
        <v>6</v>
      </c>
      <c r="J257" s="23" t="s">
        <v>5</v>
      </c>
      <c r="K257" s="373" t="str">
        <f>IF(A257="","",(VLOOKUP(A257,⑥児童生徒名簿表!B:D,3,0)))&amp;""</f>
        <v/>
      </c>
      <c r="L257" s="94">
        <v>382</v>
      </c>
      <c r="M257" s="94">
        <f t="shared" si="15"/>
        <v>0</v>
      </c>
      <c r="N257" s="495" t="str">
        <f>IF(B257="","",(VLOOKUP(B257,⑥児童生徒名簿表!B:C,2,0)))</f>
        <v/>
      </c>
      <c r="O257" s="495"/>
      <c r="P257" s="495"/>
      <c r="Q257" s="495"/>
      <c r="R257" s="496"/>
      <c r="S257" s="26" t="s">
        <v>6</v>
      </c>
      <c r="T257" s="23" t="s">
        <v>5</v>
      </c>
      <c r="U257" s="24" t="str">
        <f>IF(B257="","",(VLOOKUP(B257,⑥児童生徒名簿表!B:D,3,0)))&amp;""</f>
        <v/>
      </c>
    </row>
    <row r="258" spans="1:21" ht="23.45" customHeight="1" x14ac:dyDescent="0.4">
      <c r="A258" s="37"/>
      <c r="B258" s="38"/>
      <c r="D258" s="94">
        <v>358</v>
      </c>
      <c r="E258" s="93">
        <f t="shared" si="14"/>
        <v>0</v>
      </c>
      <c r="F258" s="519" t="str">
        <f>IF(A258="","",(VLOOKUP(A258,⑥児童生徒名簿表!B:C,2,0)))</f>
        <v/>
      </c>
      <c r="G258" s="495"/>
      <c r="H258" s="496"/>
      <c r="I258" s="26" t="s">
        <v>6</v>
      </c>
      <c r="J258" s="23" t="s">
        <v>5</v>
      </c>
      <c r="K258" s="373" t="str">
        <f>IF(A258="","",(VLOOKUP(A258,⑥児童生徒名簿表!B:D,3,0)))&amp;""</f>
        <v/>
      </c>
      <c r="L258" s="94">
        <v>383</v>
      </c>
      <c r="M258" s="94">
        <f t="shared" si="15"/>
        <v>0</v>
      </c>
      <c r="N258" s="495" t="str">
        <f>IF(B258="","",(VLOOKUP(B258,⑥児童生徒名簿表!B:C,2,0)))</f>
        <v/>
      </c>
      <c r="O258" s="495"/>
      <c r="P258" s="495"/>
      <c r="Q258" s="495"/>
      <c r="R258" s="496"/>
      <c r="S258" s="26" t="s">
        <v>6</v>
      </c>
      <c r="T258" s="23" t="s">
        <v>5</v>
      </c>
      <c r="U258" s="24" t="str">
        <f>IF(B258="","",(VLOOKUP(B258,⑥児童生徒名簿表!B:D,3,0)))&amp;""</f>
        <v/>
      </c>
    </row>
    <row r="259" spans="1:21" ht="23.45" customHeight="1" x14ac:dyDescent="0.4">
      <c r="A259" s="37"/>
      <c r="B259" s="38"/>
      <c r="D259" s="94">
        <v>359</v>
      </c>
      <c r="E259" s="93">
        <f t="shared" si="14"/>
        <v>0</v>
      </c>
      <c r="F259" s="519" t="str">
        <f>IF(A259="","",(VLOOKUP(A259,⑥児童生徒名簿表!B:C,2,0)))</f>
        <v/>
      </c>
      <c r="G259" s="495"/>
      <c r="H259" s="496"/>
      <c r="I259" s="26" t="s">
        <v>6</v>
      </c>
      <c r="J259" s="23" t="s">
        <v>5</v>
      </c>
      <c r="K259" s="373" t="str">
        <f>IF(A259="","",(VLOOKUP(A259,⑥児童生徒名簿表!B:D,3,0)))&amp;""</f>
        <v/>
      </c>
      <c r="L259" s="94">
        <v>384</v>
      </c>
      <c r="M259" s="94">
        <f t="shared" si="15"/>
        <v>0</v>
      </c>
      <c r="N259" s="495" t="str">
        <f>IF(B259="","",(VLOOKUP(B259,⑥児童生徒名簿表!B:C,2,0)))</f>
        <v/>
      </c>
      <c r="O259" s="495"/>
      <c r="P259" s="495"/>
      <c r="Q259" s="495"/>
      <c r="R259" s="496"/>
      <c r="S259" s="26" t="s">
        <v>6</v>
      </c>
      <c r="T259" s="23" t="s">
        <v>5</v>
      </c>
      <c r="U259" s="24" t="str">
        <f>IF(B259="","",(VLOOKUP(B259,⑥児童生徒名簿表!B:D,3,0)))&amp;""</f>
        <v/>
      </c>
    </row>
    <row r="260" spans="1:21" ht="23.45" customHeight="1" x14ac:dyDescent="0.4">
      <c r="A260" s="37"/>
      <c r="B260" s="38"/>
      <c r="D260" s="94">
        <v>360</v>
      </c>
      <c r="E260" s="93">
        <f t="shared" si="14"/>
        <v>0</v>
      </c>
      <c r="F260" s="519" t="str">
        <f>IF(A260="","",(VLOOKUP(A260,⑥児童生徒名簿表!B:C,2,0)))</f>
        <v/>
      </c>
      <c r="G260" s="495"/>
      <c r="H260" s="496"/>
      <c r="I260" s="26" t="s">
        <v>6</v>
      </c>
      <c r="J260" s="23" t="s">
        <v>5</v>
      </c>
      <c r="K260" s="373" t="str">
        <f>IF(A260="","",(VLOOKUP(A260,⑥児童生徒名簿表!B:D,3,0)))&amp;""</f>
        <v/>
      </c>
      <c r="L260" s="94">
        <v>385</v>
      </c>
      <c r="M260" s="94">
        <f t="shared" si="15"/>
        <v>0</v>
      </c>
      <c r="N260" s="495" t="str">
        <f>IF(B260="","",(VLOOKUP(B260,⑥児童生徒名簿表!B:C,2,0)))</f>
        <v/>
      </c>
      <c r="O260" s="495"/>
      <c r="P260" s="495"/>
      <c r="Q260" s="495"/>
      <c r="R260" s="496"/>
      <c r="S260" s="26" t="s">
        <v>6</v>
      </c>
      <c r="T260" s="23" t="s">
        <v>5</v>
      </c>
      <c r="U260" s="24" t="str">
        <f>IF(B260="","",(VLOOKUP(B260,⑥児童生徒名簿表!B:D,3,0)))&amp;""</f>
        <v/>
      </c>
    </row>
    <row r="261" spans="1:21" ht="23.45" customHeight="1" x14ac:dyDescent="0.4">
      <c r="A261" s="37"/>
      <c r="B261" s="38"/>
      <c r="D261" s="94">
        <v>361</v>
      </c>
      <c r="E261" s="93">
        <f t="shared" si="14"/>
        <v>0</v>
      </c>
      <c r="F261" s="519" t="str">
        <f>IF(A261="","",(VLOOKUP(A261,⑥児童生徒名簿表!B:C,2,0)))</f>
        <v/>
      </c>
      <c r="G261" s="495"/>
      <c r="H261" s="496"/>
      <c r="I261" s="26" t="s">
        <v>6</v>
      </c>
      <c r="J261" s="23" t="s">
        <v>5</v>
      </c>
      <c r="K261" s="373" t="str">
        <f>IF(A261="","",(VLOOKUP(A261,⑥児童生徒名簿表!B:D,3,0)))&amp;""</f>
        <v/>
      </c>
      <c r="L261" s="94">
        <v>386</v>
      </c>
      <c r="M261" s="94">
        <f t="shared" si="15"/>
        <v>0</v>
      </c>
      <c r="N261" s="495" t="str">
        <f>IF(B261="","",(VLOOKUP(B261,⑥児童生徒名簿表!B:C,2,0)))</f>
        <v/>
      </c>
      <c r="O261" s="495"/>
      <c r="P261" s="495"/>
      <c r="Q261" s="495"/>
      <c r="R261" s="496"/>
      <c r="S261" s="26" t="s">
        <v>6</v>
      </c>
      <c r="T261" s="23" t="s">
        <v>5</v>
      </c>
      <c r="U261" s="24" t="str">
        <f>IF(B261="","",(VLOOKUP(B261,⑥児童生徒名簿表!B:D,3,0)))&amp;""</f>
        <v/>
      </c>
    </row>
    <row r="262" spans="1:21" ht="23.45" customHeight="1" x14ac:dyDescent="0.4">
      <c r="A262" s="37"/>
      <c r="B262" s="38"/>
      <c r="D262" s="94">
        <v>362</v>
      </c>
      <c r="E262" s="93">
        <f t="shared" si="14"/>
        <v>0</v>
      </c>
      <c r="F262" s="519" t="str">
        <f>IF(A262="","",(VLOOKUP(A262,⑥児童生徒名簿表!B:C,2,0)))</f>
        <v/>
      </c>
      <c r="G262" s="495"/>
      <c r="H262" s="496"/>
      <c r="I262" s="26" t="s">
        <v>6</v>
      </c>
      <c r="J262" s="23" t="s">
        <v>5</v>
      </c>
      <c r="K262" s="373" t="str">
        <f>IF(A262="","",(VLOOKUP(A262,⑥児童生徒名簿表!B:D,3,0)))&amp;""</f>
        <v/>
      </c>
      <c r="L262" s="94">
        <v>387</v>
      </c>
      <c r="M262" s="94">
        <f t="shared" si="15"/>
        <v>0</v>
      </c>
      <c r="N262" s="495" t="str">
        <f>IF(B262="","",(VLOOKUP(B262,⑥児童生徒名簿表!B:C,2,0)))</f>
        <v/>
      </c>
      <c r="O262" s="495"/>
      <c r="P262" s="495"/>
      <c r="Q262" s="495"/>
      <c r="R262" s="496"/>
      <c r="S262" s="26" t="s">
        <v>6</v>
      </c>
      <c r="T262" s="23" t="s">
        <v>5</v>
      </c>
      <c r="U262" s="24" t="str">
        <f>IF(B262="","",(VLOOKUP(B262,⑥児童生徒名簿表!B:D,3,0)))&amp;""</f>
        <v/>
      </c>
    </row>
    <row r="263" spans="1:21" ht="23.45" customHeight="1" x14ac:dyDescent="0.4">
      <c r="A263" s="37"/>
      <c r="B263" s="38"/>
      <c r="D263" s="94">
        <v>363</v>
      </c>
      <c r="E263" s="93">
        <f t="shared" si="14"/>
        <v>0</v>
      </c>
      <c r="F263" s="519" t="str">
        <f>IF(A263="","",(VLOOKUP(A263,⑥児童生徒名簿表!B:C,2,0)))</f>
        <v/>
      </c>
      <c r="G263" s="495"/>
      <c r="H263" s="496"/>
      <c r="I263" s="26" t="s">
        <v>6</v>
      </c>
      <c r="J263" s="23" t="s">
        <v>5</v>
      </c>
      <c r="K263" s="373" t="str">
        <f>IF(A263="","",(VLOOKUP(A263,⑥児童生徒名簿表!B:D,3,0)))&amp;""</f>
        <v/>
      </c>
      <c r="L263" s="94">
        <v>388</v>
      </c>
      <c r="M263" s="94">
        <f t="shared" si="15"/>
        <v>0</v>
      </c>
      <c r="N263" s="495" t="str">
        <f>IF(B263="","",(VLOOKUP(B263,⑥児童生徒名簿表!B:C,2,0)))</f>
        <v/>
      </c>
      <c r="O263" s="495"/>
      <c r="P263" s="495"/>
      <c r="Q263" s="495"/>
      <c r="R263" s="496"/>
      <c r="S263" s="26" t="s">
        <v>6</v>
      </c>
      <c r="T263" s="23" t="s">
        <v>5</v>
      </c>
      <c r="U263" s="24" t="str">
        <f>IF(B263="","",(VLOOKUP(B263,⑥児童生徒名簿表!B:D,3,0)))&amp;""</f>
        <v/>
      </c>
    </row>
    <row r="264" spans="1:21" ht="23.45" customHeight="1" x14ac:dyDescent="0.4">
      <c r="A264" s="37"/>
      <c r="B264" s="38"/>
      <c r="D264" s="94">
        <v>364</v>
      </c>
      <c r="E264" s="93">
        <f t="shared" si="14"/>
        <v>0</v>
      </c>
      <c r="F264" s="519" t="str">
        <f>IF(A264="","",(VLOOKUP(A264,⑥児童生徒名簿表!B:C,2,0)))</f>
        <v/>
      </c>
      <c r="G264" s="495"/>
      <c r="H264" s="496"/>
      <c r="I264" s="26" t="s">
        <v>6</v>
      </c>
      <c r="J264" s="23" t="s">
        <v>5</v>
      </c>
      <c r="K264" s="373" t="str">
        <f>IF(A264="","",(VLOOKUP(A264,⑥児童生徒名簿表!B:D,3,0)))&amp;""</f>
        <v/>
      </c>
      <c r="L264" s="94">
        <v>389</v>
      </c>
      <c r="M264" s="94">
        <f t="shared" si="15"/>
        <v>0</v>
      </c>
      <c r="N264" s="495" t="str">
        <f>IF(B264="","",(VLOOKUP(B264,⑥児童生徒名簿表!B:C,2,0)))</f>
        <v/>
      </c>
      <c r="O264" s="495"/>
      <c r="P264" s="495"/>
      <c r="Q264" s="495"/>
      <c r="R264" s="496"/>
      <c r="S264" s="26" t="s">
        <v>6</v>
      </c>
      <c r="T264" s="23" t="s">
        <v>5</v>
      </c>
      <c r="U264" s="24" t="str">
        <f>IF(B264="","",(VLOOKUP(B264,⑥児童生徒名簿表!B:D,3,0)))&amp;""</f>
        <v/>
      </c>
    </row>
    <row r="265" spans="1:21" ht="23.45" customHeight="1" x14ac:dyDescent="0.4">
      <c r="A265" s="37"/>
      <c r="B265" s="38"/>
      <c r="D265" s="94">
        <v>365</v>
      </c>
      <c r="E265" s="93">
        <f t="shared" si="14"/>
        <v>0</v>
      </c>
      <c r="F265" s="519" t="str">
        <f>IF(A265="","",(VLOOKUP(A265,⑥児童生徒名簿表!B:C,2,0)))</f>
        <v/>
      </c>
      <c r="G265" s="495"/>
      <c r="H265" s="496"/>
      <c r="I265" s="26" t="s">
        <v>6</v>
      </c>
      <c r="J265" s="23" t="s">
        <v>5</v>
      </c>
      <c r="K265" s="373" t="str">
        <f>IF(A265="","",(VLOOKUP(A265,⑥児童生徒名簿表!B:D,3,0)))&amp;""</f>
        <v/>
      </c>
      <c r="L265" s="94">
        <v>390</v>
      </c>
      <c r="M265" s="94">
        <f t="shared" si="15"/>
        <v>0</v>
      </c>
      <c r="N265" s="495" t="str">
        <f>IF(B265="","",(VLOOKUP(B265,⑥児童生徒名簿表!B:C,2,0)))</f>
        <v/>
      </c>
      <c r="O265" s="495"/>
      <c r="P265" s="495"/>
      <c r="Q265" s="495"/>
      <c r="R265" s="496"/>
      <c r="S265" s="26" t="s">
        <v>6</v>
      </c>
      <c r="T265" s="23" t="s">
        <v>5</v>
      </c>
      <c r="U265" s="24" t="str">
        <f>IF(B265="","",(VLOOKUP(B265,⑥児童生徒名簿表!B:D,3,0)))&amp;""</f>
        <v/>
      </c>
    </row>
    <row r="266" spans="1:21" ht="23.45" customHeight="1" x14ac:dyDescent="0.4">
      <c r="A266" s="37"/>
      <c r="B266" s="38"/>
      <c r="D266" s="94">
        <v>366</v>
      </c>
      <c r="E266" s="93">
        <f t="shared" si="14"/>
        <v>0</v>
      </c>
      <c r="F266" s="519" t="str">
        <f>IF(A266="","",(VLOOKUP(A266,⑥児童生徒名簿表!B:C,2,0)))</f>
        <v/>
      </c>
      <c r="G266" s="495"/>
      <c r="H266" s="496"/>
      <c r="I266" s="26" t="s">
        <v>6</v>
      </c>
      <c r="J266" s="23" t="s">
        <v>5</v>
      </c>
      <c r="K266" s="373" t="str">
        <f>IF(A266="","",(VLOOKUP(A266,⑥児童生徒名簿表!B:D,3,0)))&amp;""</f>
        <v/>
      </c>
      <c r="L266" s="94">
        <v>391</v>
      </c>
      <c r="M266" s="94">
        <f t="shared" si="15"/>
        <v>0</v>
      </c>
      <c r="N266" s="495" t="str">
        <f>IF(B266="","",(VLOOKUP(B266,⑥児童生徒名簿表!B:C,2,0)))</f>
        <v/>
      </c>
      <c r="O266" s="495"/>
      <c r="P266" s="495"/>
      <c r="Q266" s="495"/>
      <c r="R266" s="496"/>
      <c r="S266" s="26" t="s">
        <v>6</v>
      </c>
      <c r="T266" s="23" t="s">
        <v>5</v>
      </c>
      <c r="U266" s="24" t="str">
        <f>IF(B266="","",(VLOOKUP(B266,⑥児童生徒名簿表!B:D,3,0)))&amp;""</f>
        <v/>
      </c>
    </row>
    <row r="267" spans="1:21" ht="23.45" customHeight="1" x14ac:dyDescent="0.4">
      <c r="A267" s="37"/>
      <c r="B267" s="38"/>
      <c r="D267" s="94">
        <v>367</v>
      </c>
      <c r="E267" s="93">
        <f t="shared" si="14"/>
        <v>0</v>
      </c>
      <c r="F267" s="519" t="str">
        <f>IF(A267="","",(VLOOKUP(A267,⑥児童生徒名簿表!B:C,2,0)))</f>
        <v/>
      </c>
      <c r="G267" s="495"/>
      <c r="H267" s="496"/>
      <c r="I267" s="26" t="s">
        <v>6</v>
      </c>
      <c r="J267" s="23" t="s">
        <v>5</v>
      </c>
      <c r="K267" s="373" t="str">
        <f>IF(A267="","",(VLOOKUP(A267,⑥児童生徒名簿表!B:D,3,0)))&amp;""</f>
        <v/>
      </c>
      <c r="L267" s="94">
        <v>392</v>
      </c>
      <c r="M267" s="94">
        <f t="shared" si="15"/>
        <v>0</v>
      </c>
      <c r="N267" s="495" t="str">
        <f>IF(B267="","",(VLOOKUP(B267,⑥児童生徒名簿表!B:C,2,0)))</f>
        <v/>
      </c>
      <c r="O267" s="495"/>
      <c r="P267" s="495"/>
      <c r="Q267" s="495"/>
      <c r="R267" s="496"/>
      <c r="S267" s="26" t="s">
        <v>6</v>
      </c>
      <c r="T267" s="23" t="s">
        <v>5</v>
      </c>
      <c r="U267" s="24" t="str">
        <f>IF(B267="","",(VLOOKUP(B267,⑥児童生徒名簿表!B:D,3,0)))&amp;""</f>
        <v/>
      </c>
    </row>
    <row r="268" spans="1:21" ht="23.45" customHeight="1" x14ac:dyDescent="0.4">
      <c r="A268" s="37"/>
      <c r="B268" s="38"/>
      <c r="D268" s="94">
        <v>368</v>
      </c>
      <c r="E268" s="93">
        <f t="shared" si="14"/>
        <v>0</v>
      </c>
      <c r="F268" s="519" t="str">
        <f>IF(A268="","",(VLOOKUP(A268,⑥児童生徒名簿表!B:C,2,0)))</f>
        <v/>
      </c>
      <c r="G268" s="495"/>
      <c r="H268" s="496"/>
      <c r="I268" s="26" t="s">
        <v>6</v>
      </c>
      <c r="J268" s="23" t="s">
        <v>5</v>
      </c>
      <c r="K268" s="373" t="str">
        <f>IF(A268="","",(VLOOKUP(A268,⑥児童生徒名簿表!B:D,3,0)))&amp;""</f>
        <v/>
      </c>
      <c r="L268" s="94">
        <v>393</v>
      </c>
      <c r="M268" s="94">
        <f t="shared" si="15"/>
        <v>0</v>
      </c>
      <c r="N268" s="495" t="str">
        <f>IF(B268="","",(VLOOKUP(B268,⑥児童生徒名簿表!B:C,2,0)))</f>
        <v/>
      </c>
      <c r="O268" s="495"/>
      <c r="P268" s="495"/>
      <c r="Q268" s="495"/>
      <c r="R268" s="496"/>
      <c r="S268" s="26" t="s">
        <v>6</v>
      </c>
      <c r="T268" s="23" t="s">
        <v>5</v>
      </c>
      <c r="U268" s="24" t="str">
        <f>IF(B268="","",(VLOOKUP(B268,⑥児童生徒名簿表!B:D,3,0)))&amp;""</f>
        <v/>
      </c>
    </row>
    <row r="269" spans="1:21" ht="23.45" customHeight="1" x14ac:dyDescent="0.4">
      <c r="A269" s="37"/>
      <c r="B269" s="38"/>
      <c r="D269" s="94">
        <v>369</v>
      </c>
      <c r="E269" s="93">
        <f t="shared" si="14"/>
        <v>0</v>
      </c>
      <c r="F269" s="519" t="str">
        <f>IF(A269="","",(VLOOKUP(A269,⑥児童生徒名簿表!B:C,2,0)))</f>
        <v/>
      </c>
      <c r="G269" s="495"/>
      <c r="H269" s="496"/>
      <c r="I269" s="26" t="s">
        <v>6</v>
      </c>
      <c r="J269" s="23" t="s">
        <v>5</v>
      </c>
      <c r="K269" s="373" t="str">
        <f>IF(A269="","",(VLOOKUP(A269,⑥児童生徒名簿表!B:D,3,0)))&amp;""</f>
        <v/>
      </c>
      <c r="L269" s="94">
        <v>394</v>
      </c>
      <c r="M269" s="94">
        <f t="shared" si="15"/>
        <v>0</v>
      </c>
      <c r="N269" s="495" t="str">
        <f>IF(B269="","",(VLOOKUP(B269,⑥児童生徒名簿表!B:C,2,0)))</f>
        <v/>
      </c>
      <c r="O269" s="495"/>
      <c r="P269" s="495"/>
      <c r="Q269" s="495"/>
      <c r="R269" s="496"/>
      <c r="S269" s="26" t="s">
        <v>6</v>
      </c>
      <c r="T269" s="23" t="s">
        <v>5</v>
      </c>
      <c r="U269" s="24" t="str">
        <f>IF(B269="","",(VLOOKUP(B269,⑥児童生徒名簿表!B:D,3,0)))&amp;""</f>
        <v/>
      </c>
    </row>
    <row r="270" spans="1:21" ht="23.45" customHeight="1" x14ac:dyDescent="0.4">
      <c r="A270" s="37"/>
      <c r="B270" s="38"/>
      <c r="D270" s="94">
        <v>370</v>
      </c>
      <c r="E270" s="93">
        <f t="shared" si="14"/>
        <v>0</v>
      </c>
      <c r="F270" s="519" t="str">
        <f>IF(A270="","",(VLOOKUP(A270,⑥児童生徒名簿表!B:C,2,0)))</f>
        <v/>
      </c>
      <c r="G270" s="495"/>
      <c r="H270" s="496"/>
      <c r="I270" s="26" t="s">
        <v>6</v>
      </c>
      <c r="J270" s="23" t="s">
        <v>5</v>
      </c>
      <c r="K270" s="373" t="str">
        <f>IF(A270="","",(VLOOKUP(A270,⑥児童生徒名簿表!B:D,3,0)))&amp;""</f>
        <v/>
      </c>
      <c r="L270" s="94">
        <v>395</v>
      </c>
      <c r="M270" s="94">
        <f t="shared" si="15"/>
        <v>0</v>
      </c>
      <c r="N270" s="495" t="str">
        <f>IF(B270="","",(VLOOKUP(B270,⑥児童生徒名簿表!B:C,2,0)))</f>
        <v/>
      </c>
      <c r="O270" s="495"/>
      <c r="P270" s="495"/>
      <c r="Q270" s="495"/>
      <c r="R270" s="496"/>
      <c r="S270" s="26" t="s">
        <v>6</v>
      </c>
      <c r="T270" s="23" t="s">
        <v>5</v>
      </c>
      <c r="U270" s="24" t="str">
        <f>IF(B270="","",(VLOOKUP(B270,⑥児童生徒名簿表!B:D,3,0)))&amp;""</f>
        <v/>
      </c>
    </row>
    <row r="271" spans="1:21" ht="23.45" customHeight="1" x14ac:dyDescent="0.4">
      <c r="A271" s="37"/>
      <c r="B271" s="38"/>
      <c r="D271" s="94">
        <v>371</v>
      </c>
      <c r="E271" s="93">
        <f t="shared" si="14"/>
        <v>0</v>
      </c>
      <c r="F271" s="519" t="str">
        <f>IF(A271="","",(VLOOKUP(A271,⑥児童生徒名簿表!B:C,2,0)))</f>
        <v/>
      </c>
      <c r="G271" s="495"/>
      <c r="H271" s="496"/>
      <c r="I271" s="26" t="s">
        <v>6</v>
      </c>
      <c r="J271" s="23" t="s">
        <v>5</v>
      </c>
      <c r="K271" s="373" t="str">
        <f>IF(A271="","",(VLOOKUP(A271,⑥児童生徒名簿表!B:D,3,0)))&amp;""</f>
        <v/>
      </c>
      <c r="L271" s="94">
        <v>396</v>
      </c>
      <c r="M271" s="94">
        <f t="shared" si="15"/>
        <v>0</v>
      </c>
      <c r="N271" s="495" t="str">
        <f>IF(B271="","",(VLOOKUP(B271,⑥児童生徒名簿表!B:C,2,0)))</f>
        <v/>
      </c>
      <c r="O271" s="495"/>
      <c r="P271" s="495"/>
      <c r="Q271" s="495"/>
      <c r="R271" s="496"/>
      <c r="S271" s="26" t="s">
        <v>6</v>
      </c>
      <c r="T271" s="23" t="s">
        <v>5</v>
      </c>
      <c r="U271" s="24" t="str">
        <f>IF(B271="","",(VLOOKUP(B271,⑥児童生徒名簿表!B:D,3,0)))&amp;""</f>
        <v/>
      </c>
    </row>
    <row r="272" spans="1:21" ht="23.45" customHeight="1" x14ac:dyDescent="0.4">
      <c r="A272" s="37"/>
      <c r="B272" s="38"/>
      <c r="D272" s="94">
        <v>372</v>
      </c>
      <c r="E272" s="93">
        <f t="shared" si="14"/>
        <v>0</v>
      </c>
      <c r="F272" s="519" t="str">
        <f>IF(A272="","",(VLOOKUP(A272,⑥児童生徒名簿表!B:C,2,0)))</f>
        <v/>
      </c>
      <c r="G272" s="495"/>
      <c r="H272" s="496"/>
      <c r="I272" s="26" t="s">
        <v>6</v>
      </c>
      <c r="J272" s="23" t="s">
        <v>5</v>
      </c>
      <c r="K272" s="373" t="str">
        <f>IF(A272="","",(VLOOKUP(A272,⑥児童生徒名簿表!B:D,3,0)))&amp;""</f>
        <v/>
      </c>
      <c r="L272" s="94">
        <v>397</v>
      </c>
      <c r="M272" s="94">
        <f t="shared" si="15"/>
        <v>0</v>
      </c>
      <c r="N272" s="495" t="str">
        <f>IF(B272="","",(VLOOKUP(B272,⑥児童生徒名簿表!B:C,2,0)))</f>
        <v/>
      </c>
      <c r="O272" s="495"/>
      <c r="P272" s="495"/>
      <c r="Q272" s="495"/>
      <c r="R272" s="496"/>
      <c r="S272" s="26" t="s">
        <v>6</v>
      </c>
      <c r="T272" s="23" t="s">
        <v>5</v>
      </c>
      <c r="U272" s="24" t="str">
        <f>IF(B272="","",(VLOOKUP(B272,⑥児童生徒名簿表!B:D,3,0)))&amp;""</f>
        <v/>
      </c>
    </row>
    <row r="273" spans="1:21" ht="23.45" customHeight="1" x14ac:dyDescent="0.4">
      <c r="A273" s="37"/>
      <c r="B273" s="38"/>
      <c r="D273" s="94">
        <v>373</v>
      </c>
      <c r="E273" s="93">
        <f t="shared" si="14"/>
        <v>0</v>
      </c>
      <c r="F273" s="519" t="str">
        <f>IF(A273="","",(VLOOKUP(A273,⑥児童生徒名簿表!B:C,2,0)))</f>
        <v/>
      </c>
      <c r="G273" s="495"/>
      <c r="H273" s="496"/>
      <c r="I273" s="26" t="s">
        <v>6</v>
      </c>
      <c r="J273" s="23" t="s">
        <v>5</v>
      </c>
      <c r="K273" s="373" t="str">
        <f>IF(A273="","",(VLOOKUP(A273,⑥児童生徒名簿表!B:D,3,0)))&amp;""</f>
        <v/>
      </c>
      <c r="L273" s="94">
        <v>398</v>
      </c>
      <c r="M273" s="94">
        <f t="shared" si="15"/>
        <v>0</v>
      </c>
      <c r="N273" s="495" t="str">
        <f>IF(B273="","",(VLOOKUP(B273,⑥児童生徒名簿表!B:C,2,0)))</f>
        <v/>
      </c>
      <c r="O273" s="495"/>
      <c r="P273" s="495"/>
      <c r="Q273" s="495"/>
      <c r="R273" s="496"/>
      <c r="S273" s="26" t="s">
        <v>6</v>
      </c>
      <c r="T273" s="23" t="s">
        <v>5</v>
      </c>
      <c r="U273" s="24" t="str">
        <f>IF(B273="","",(VLOOKUP(B273,⑥児童生徒名簿表!B:D,3,0)))&amp;""</f>
        <v/>
      </c>
    </row>
    <row r="274" spans="1:21" ht="23.45" customHeight="1" x14ac:dyDescent="0.4">
      <c r="A274" s="37"/>
      <c r="B274" s="38"/>
      <c r="D274" s="94">
        <v>374</v>
      </c>
      <c r="E274" s="93">
        <f t="shared" si="14"/>
        <v>0</v>
      </c>
      <c r="F274" s="519" t="str">
        <f>IF(A274="","",(VLOOKUP(A274,⑥児童生徒名簿表!B:C,2,0)))</f>
        <v/>
      </c>
      <c r="G274" s="495"/>
      <c r="H274" s="496"/>
      <c r="I274" s="26" t="s">
        <v>6</v>
      </c>
      <c r="J274" s="23" t="s">
        <v>5</v>
      </c>
      <c r="K274" s="373" t="str">
        <f>IF(A274="","",(VLOOKUP(A274,⑥児童生徒名簿表!B:D,3,0)))&amp;""</f>
        <v/>
      </c>
      <c r="L274" s="94">
        <v>399</v>
      </c>
      <c r="M274" s="94">
        <f t="shared" si="15"/>
        <v>0</v>
      </c>
      <c r="N274" s="495" t="str">
        <f>IF(B274="","",(VLOOKUP(B274,⑥児童生徒名簿表!B:C,2,0)))</f>
        <v/>
      </c>
      <c r="O274" s="495"/>
      <c r="P274" s="495"/>
      <c r="Q274" s="495"/>
      <c r="R274" s="496"/>
      <c r="S274" s="26" t="s">
        <v>6</v>
      </c>
      <c r="T274" s="23" t="s">
        <v>5</v>
      </c>
      <c r="U274" s="24" t="str">
        <f>IF(B274="","",(VLOOKUP(B274,⑥児童生徒名簿表!B:D,3,0)))&amp;""</f>
        <v/>
      </c>
    </row>
    <row r="275" spans="1:21" ht="23.45" customHeight="1" x14ac:dyDescent="0.4">
      <c r="A275" s="37"/>
      <c r="B275" s="38"/>
      <c r="D275" s="94">
        <v>375</v>
      </c>
      <c r="E275" s="93">
        <f t="shared" si="14"/>
        <v>0</v>
      </c>
      <c r="F275" s="519" t="str">
        <f>IF(A275="","",(VLOOKUP(A275,⑥児童生徒名簿表!B:C,2,0)))</f>
        <v/>
      </c>
      <c r="G275" s="495"/>
      <c r="H275" s="496"/>
      <c r="I275" s="26" t="s">
        <v>6</v>
      </c>
      <c r="J275" s="23" t="s">
        <v>5</v>
      </c>
      <c r="K275" s="373" t="str">
        <f>IF(A275="","",(VLOOKUP(A275,⑥児童生徒名簿表!B:D,3,0)))&amp;""</f>
        <v/>
      </c>
      <c r="L275" s="94">
        <v>400</v>
      </c>
      <c r="M275" s="94">
        <f t="shared" si="15"/>
        <v>0</v>
      </c>
      <c r="N275" s="495" t="str">
        <f>IF(B275="","",(VLOOKUP(B275,⑥児童生徒名簿表!B:C,2,0)))</f>
        <v/>
      </c>
      <c r="O275" s="495"/>
      <c r="P275" s="495"/>
      <c r="Q275" s="495"/>
      <c r="R275" s="496"/>
      <c r="S275" s="26" t="s">
        <v>6</v>
      </c>
      <c r="T275" s="23" t="s">
        <v>5</v>
      </c>
      <c r="U275" s="24" t="str">
        <f>IF(B275="","",(VLOOKUP(B275,⑥児童生徒名簿表!B:D,3,0)))&amp;""</f>
        <v/>
      </c>
    </row>
    <row r="276" spans="1:21" ht="4.5" customHeight="1" x14ac:dyDescent="0.4"/>
    <row r="277" spans="1:21" ht="27" customHeight="1" x14ac:dyDescent="0.4">
      <c r="D277" s="420" t="s">
        <v>3</v>
      </c>
      <c r="E277" s="421"/>
      <c r="F277" s="421"/>
      <c r="G277" s="421"/>
      <c r="H277" s="433"/>
      <c r="I277" s="571" t="s">
        <v>31</v>
      </c>
      <c r="J277" s="572"/>
      <c r="K277" s="572"/>
      <c r="L277" s="573"/>
      <c r="M277" s="560" t="s">
        <v>30</v>
      </c>
      <c r="N277" s="561"/>
      <c r="O277" s="561"/>
      <c r="P277" s="561"/>
      <c r="Q277" s="562"/>
      <c r="R277" s="570" t="s">
        <v>1</v>
      </c>
      <c r="S277" s="570"/>
      <c r="T277" s="570"/>
      <c r="U277" s="570"/>
    </row>
    <row r="278" spans="1:21" ht="3.75" customHeight="1" thickBot="1" x14ac:dyDescent="0.45">
      <c r="K278" s="506"/>
      <c r="L278" s="506"/>
      <c r="M278" s="103"/>
    </row>
    <row r="279" spans="1:21" ht="15" customHeight="1" x14ac:dyDescent="0.4">
      <c r="D279" s="563" t="s">
        <v>1433</v>
      </c>
      <c r="E279" s="563"/>
      <c r="F279" s="564"/>
      <c r="G279" s="564"/>
      <c r="H279" s="564"/>
      <c r="I279" s="564"/>
      <c r="J279" s="564"/>
      <c r="K279" s="565"/>
      <c r="L279" s="507" t="s">
        <v>0</v>
      </c>
      <c r="M279" s="508"/>
      <c r="N279" s="509"/>
      <c r="O279" s="513" t="str">
        <f>O34</f>
        <v>教育出版社</v>
      </c>
      <c r="P279" s="514"/>
      <c r="Q279" s="514"/>
      <c r="R279" s="514"/>
      <c r="S279" s="514"/>
      <c r="T279" s="514"/>
      <c r="U279" s="515"/>
    </row>
    <row r="280" spans="1:21" ht="15" customHeight="1" thickBot="1" x14ac:dyDescent="0.45">
      <c r="D280" s="564"/>
      <c r="E280" s="564"/>
      <c r="F280" s="564"/>
      <c r="G280" s="564"/>
      <c r="H280" s="564"/>
      <c r="I280" s="564"/>
      <c r="J280" s="564"/>
      <c r="K280" s="565"/>
      <c r="L280" s="510"/>
      <c r="M280" s="511"/>
      <c r="N280" s="512"/>
      <c r="O280" s="516"/>
      <c r="P280" s="517"/>
      <c r="Q280" s="517"/>
      <c r="R280" s="517"/>
      <c r="S280" s="517"/>
      <c r="T280" s="517"/>
      <c r="U280" s="518"/>
    </row>
    <row r="281" spans="1:21" ht="27.75" customHeight="1" x14ac:dyDescent="0.4">
      <c r="D281" s="255" t="s">
        <v>1728</v>
      </c>
      <c r="E281" s="255"/>
      <c r="F281" s="255"/>
      <c r="G281" s="255"/>
      <c r="H281" s="255"/>
      <c r="I281" s="255"/>
      <c r="J281" s="255"/>
      <c r="K281" s="255"/>
      <c r="L281" s="255"/>
      <c r="M281" s="255"/>
      <c r="N281" s="255"/>
      <c r="O281" s="255"/>
      <c r="P281" s="505" t="s">
        <v>1727</v>
      </c>
      <c r="Q281" s="505"/>
      <c r="R281" s="505" t="e">
        <f>IF(I282="","",(VLOOKUP(I282,②学校番号一覧表!A:G,7,0)))</f>
        <v>#N/A</v>
      </c>
      <c r="S281" s="505"/>
      <c r="T281" s="505"/>
      <c r="U281" s="505"/>
    </row>
    <row r="282" spans="1:21" ht="30" customHeight="1" x14ac:dyDescent="0.4">
      <c r="D282" s="420" t="s">
        <v>13</v>
      </c>
      <c r="E282" s="433"/>
      <c r="F282" s="566" t="str">
        <f>F2</f>
        <v>毛筆</v>
      </c>
      <c r="G282" s="566"/>
      <c r="H282" s="11" t="s">
        <v>21</v>
      </c>
      <c r="I282" s="567">
        <f>I2</f>
        <v>0</v>
      </c>
      <c r="J282" s="568"/>
      <c r="K282" s="420" t="s">
        <v>20</v>
      </c>
      <c r="L282" s="433"/>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420" t="s">
        <v>9</v>
      </c>
      <c r="E283" s="433"/>
      <c r="F283" s="505" t="str">
        <f>IF(I2="","",(VLOOKUP(I2,②学校番号一覧表!A:D,4,0)))</f>
        <v/>
      </c>
      <c r="G283" s="505"/>
      <c r="H283" s="11"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20" t="s">
        <v>1357</v>
      </c>
      <c r="G285" s="421"/>
      <c r="H285" s="433"/>
      <c r="I285" s="420" t="s">
        <v>7</v>
      </c>
      <c r="J285" s="421"/>
      <c r="K285" s="421"/>
      <c r="L285" s="162" t="s">
        <v>67</v>
      </c>
      <c r="M285" s="106" t="s">
        <v>510</v>
      </c>
      <c r="N285" s="421" t="s">
        <v>1357</v>
      </c>
      <c r="O285" s="421"/>
      <c r="P285" s="421"/>
      <c r="Q285" s="421"/>
      <c r="R285" s="433"/>
      <c r="S285" s="420" t="s">
        <v>7</v>
      </c>
      <c r="T285" s="421"/>
      <c r="U285" s="433"/>
    </row>
    <row r="286" spans="1:21" ht="23.45" customHeight="1" x14ac:dyDescent="0.4">
      <c r="A286" s="37"/>
      <c r="B286" s="38"/>
      <c r="D286" s="94">
        <v>401</v>
      </c>
      <c r="E286" s="93">
        <f>A286</f>
        <v>0</v>
      </c>
      <c r="F286" s="519" t="str">
        <f>IF(A286="","",(VLOOKUP(A286,⑥児童生徒名簿表!B:C,2,0)))</f>
        <v/>
      </c>
      <c r="G286" s="495"/>
      <c r="H286" s="496"/>
      <c r="I286" s="26" t="s">
        <v>6</v>
      </c>
      <c r="J286" s="23" t="s">
        <v>5</v>
      </c>
      <c r="K286" s="373" t="str">
        <f>IF(A286="","",(VLOOKUP(A286,⑥児童生徒名簿表!B:D,3,0)))&amp;""</f>
        <v/>
      </c>
      <c r="L286" s="94">
        <v>426</v>
      </c>
      <c r="M286" s="94">
        <f>B286</f>
        <v>0</v>
      </c>
      <c r="N286" s="495" t="str">
        <f>IF(B286="","",(VLOOKUP(B286,⑥児童生徒名簿表!B:C,2,0)))</f>
        <v/>
      </c>
      <c r="O286" s="495"/>
      <c r="P286" s="495"/>
      <c r="Q286" s="495"/>
      <c r="R286" s="496"/>
      <c r="S286" s="26" t="s">
        <v>6</v>
      </c>
      <c r="T286" s="23" t="s">
        <v>5</v>
      </c>
      <c r="U286" s="24" t="str">
        <f>IF(B286="","",(VLOOKUP(B286,⑥児童生徒名簿表!B:D,3,0)))&amp;""</f>
        <v/>
      </c>
    </row>
    <row r="287" spans="1:21" ht="23.45" customHeight="1" x14ac:dyDescent="0.4">
      <c r="A287" s="37"/>
      <c r="B287" s="38"/>
      <c r="D287" s="94">
        <v>402</v>
      </c>
      <c r="E287" s="93">
        <f t="shared" ref="E287:E310" si="16">A287</f>
        <v>0</v>
      </c>
      <c r="F287" s="519" t="str">
        <f>IF(A287="","",(VLOOKUP(A287,⑥児童生徒名簿表!B:C,2,0)))</f>
        <v/>
      </c>
      <c r="G287" s="495"/>
      <c r="H287" s="496"/>
      <c r="I287" s="26" t="s">
        <v>6</v>
      </c>
      <c r="J287" s="23" t="s">
        <v>5</v>
      </c>
      <c r="K287" s="373" t="str">
        <f>IF(A287="","",(VLOOKUP(A287,⑥児童生徒名簿表!B:D,3,0)))&amp;""</f>
        <v/>
      </c>
      <c r="L287" s="94">
        <v>427</v>
      </c>
      <c r="M287" s="94">
        <f t="shared" ref="M287:M310" si="17">B287</f>
        <v>0</v>
      </c>
      <c r="N287" s="495" t="str">
        <f>IF(B287="","",(VLOOKUP(B287,⑥児童生徒名簿表!B:C,2,0)))</f>
        <v/>
      </c>
      <c r="O287" s="495"/>
      <c r="P287" s="495"/>
      <c r="Q287" s="495"/>
      <c r="R287" s="496"/>
      <c r="S287" s="26" t="s">
        <v>6</v>
      </c>
      <c r="T287" s="23" t="s">
        <v>5</v>
      </c>
      <c r="U287" s="24" t="str">
        <f>IF(B287="","",(VLOOKUP(B287,⑥児童生徒名簿表!B:D,3,0)))&amp;""</f>
        <v/>
      </c>
    </row>
    <row r="288" spans="1:21" ht="23.45" customHeight="1" x14ac:dyDescent="0.4">
      <c r="A288" s="37"/>
      <c r="B288" s="38"/>
      <c r="D288" s="94">
        <v>403</v>
      </c>
      <c r="E288" s="93">
        <f t="shared" si="16"/>
        <v>0</v>
      </c>
      <c r="F288" s="519" t="str">
        <f>IF(A288="","",(VLOOKUP(A288,⑥児童生徒名簿表!B:C,2,0)))</f>
        <v/>
      </c>
      <c r="G288" s="495"/>
      <c r="H288" s="496"/>
      <c r="I288" s="26" t="s">
        <v>6</v>
      </c>
      <c r="J288" s="23" t="s">
        <v>5</v>
      </c>
      <c r="K288" s="373" t="str">
        <f>IF(A288="","",(VLOOKUP(A288,⑥児童生徒名簿表!B:D,3,0)))&amp;""</f>
        <v/>
      </c>
      <c r="L288" s="94">
        <v>428</v>
      </c>
      <c r="M288" s="94">
        <f t="shared" si="17"/>
        <v>0</v>
      </c>
      <c r="N288" s="495" t="str">
        <f>IF(B288="","",(VLOOKUP(B288,⑥児童生徒名簿表!B:C,2,0)))</f>
        <v/>
      </c>
      <c r="O288" s="495"/>
      <c r="P288" s="495"/>
      <c r="Q288" s="495"/>
      <c r="R288" s="496"/>
      <c r="S288" s="26" t="s">
        <v>6</v>
      </c>
      <c r="T288" s="23" t="s">
        <v>5</v>
      </c>
      <c r="U288" s="24" t="str">
        <f>IF(B288="","",(VLOOKUP(B288,⑥児童生徒名簿表!B:D,3,0)))&amp;""</f>
        <v/>
      </c>
    </row>
    <row r="289" spans="1:21" ht="23.45" customHeight="1" x14ac:dyDescent="0.4">
      <c r="A289" s="37"/>
      <c r="B289" s="38"/>
      <c r="D289" s="94">
        <v>404</v>
      </c>
      <c r="E289" s="93">
        <f t="shared" si="16"/>
        <v>0</v>
      </c>
      <c r="F289" s="519" t="str">
        <f>IF(A289="","",(VLOOKUP(A289,⑥児童生徒名簿表!B:C,2,0)))</f>
        <v/>
      </c>
      <c r="G289" s="495"/>
      <c r="H289" s="496"/>
      <c r="I289" s="26" t="s">
        <v>6</v>
      </c>
      <c r="J289" s="23" t="s">
        <v>5</v>
      </c>
      <c r="K289" s="373" t="str">
        <f>IF(A289="","",(VLOOKUP(A289,⑥児童生徒名簿表!B:D,3,0)))&amp;""</f>
        <v/>
      </c>
      <c r="L289" s="94">
        <v>429</v>
      </c>
      <c r="M289" s="94">
        <f t="shared" si="17"/>
        <v>0</v>
      </c>
      <c r="N289" s="495" t="str">
        <f>IF(B289="","",(VLOOKUP(B289,⑥児童生徒名簿表!B:C,2,0)))</f>
        <v/>
      </c>
      <c r="O289" s="495"/>
      <c r="P289" s="495"/>
      <c r="Q289" s="495"/>
      <c r="R289" s="496"/>
      <c r="S289" s="26" t="s">
        <v>6</v>
      </c>
      <c r="T289" s="23" t="s">
        <v>5</v>
      </c>
      <c r="U289" s="24" t="str">
        <f>IF(B289="","",(VLOOKUP(B289,⑥児童生徒名簿表!B:D,3,0)))&amp;""</f>
        <v/>
      </c>
    </row>
    <row r="290" spans="1:21" ht="23.45" customHeight="1" x14ac:dyDescent="0.4">
      <c r="A290" s="37"/>
      <c r="B290" s="38"/>
      <c r="D290" s="94">
        <v>405</v>
      </c>
      <c r="E290" s="93">
        <f t="shared" si="16"/>
        <v>0</v>
      </c>
      <c r="F290" s="519" t="str">
        <f>IF(A290="","",(VLOOKUP(A290,⑥児童生徒名簿表!B:C,2,0)))</f>
        <v/>
      </c>
      <c r="G290" s="495"/>
      <c r="H290" s="496"/>
      <c r="I290" s="26" t="s">
        <v>6</v>
      </c>
      <c r="J290" s="23" t="s">
        <v>5</v>
      </c>
      <c r="K290" s="373" t="str">
        <f>IF(A290="","",(VLOOKUP(A290,⑥児童生徒名簿表!B:D,3,0)))&amp;""</f>
        <v/>
      </c>
      <c r="L290" s="94">
        <v>430</v>
      </c>
      <c r="M290" s="94">
        <f t="shared" si="17"/>
        <v>0</v>
      </c>
      <c r="N290" s="495" t="str">
        <f>IF(B290="","",(VLOOKUP(B290,⑥児童生徒名簿表!B:C,2,0)))</f>
        <v/>
      </c>
      <c r="O290" s="495"/>
      <c r="P290" s="495"/>
      <c r="Q290" s="495"/>
      <c r="R290" s="496"/>
      <c r="S290" s="26" t="s">
        <v>6</v>
      </c>
      <c r="T290" s="23" t="s">
        <v>5</v>
      </c>
      <c r="U290" s="24" t="str">
        <f>IF(B290="","",(VLOOKUP(B290,⑥児童生徒名簿表!B:D,3,0)))&amp;""</f>
        <v/>
      </c>
    </row>
    <row r="291" spans="1:21" ht="23.45" customHeight="1" x14ac:dyDescent="0.4">
      <c r="A291" s="37"/>
      <c r="B291" s="38"/>
      <c r="D291" s="94">
        <v>406</v>
      </c>
      <c r="E291" s="93">
        <f t="shared" si="16"/>
        <v>0</v>
      </c>
      <c r="F291" s="519" t="str">
        <f>IF(A291="","",(VLOOKUP(A291,⑥児童生徒名簿表!B:C,2,0)))</f>
        <v/>
      </c>
      <c r="G291" s="495"/>
      <c r="H291" s="496"/>
      <c r="I291" s="26" t="s">
        <v>6</v>
      </c>
      <c r="J291" s="23" t="s">
        <v>5</v>
      </c>
      <c r="K291" s="373" t="str">
        <f>IF(A291="","",(VLOOKUP(A291,⑥児童生徒名簿表!B:D,3,0)))&amp;""</f>
        <v/>
      </c>
      <c r="L291" s="94">
        <v>431</v>
      </c>
      <c r="M291" s="94">
        <f t="shared" si="17"/>
        <v>0</v>
      </c>
      <c r="N291" s="495" t="str">
        <f>IF(B291="","",(VLOOKUP(B291,⑥児童生徒名簿表!B:C,2,0)))</f>
        <v/>
      </c>
      <c r="O291" s="495"/>
      <c r="P291" s="495"/>
      <c r="Q291" s="495"/>
      <c r="R291" s="496"/>
      <c r="S291" s="26" t="s">
        <v>6</v>
      </c>
      <c r="T291" s="23" t="s">
        <v>5</v>
      </c>
      <c r="U291" s="24" t="str">
        <f>IF(B291="","",(VLOOKUP(B291,⑥児童生徒名簿表!B:D,3,0)))&amp;""</f>
        <v/>
      </c>
    </row>
    <row r="292" spans="1:21" ht="23.45" customHeight="1" x14ac:dyDescent="0.4">
      <c r="A292" s="37"/>
      <c r="B292" s="38"/>
      <c r="D292" s="94">
        <v>407</v>
      </c>
      <c r="E292" s="93">
        <f t="shared" si="16"/>
        <v>0</v>
      </c>
      <c r="F292" s="519" t="str">
        <f>IF(A292="","",(VLOOKUP(A292,⑥児童生徒名簿表!B:C,2,0)))</f>
        <v/>
      </c>
      <c r="G292" s="495"/>
      <c r="H292" s="496"/>
      <c r="I292" s="26" t="s">
        <v>6</v>
      </c>
      <c r="J292" s="23" t="s">
        <v>5</v>
      </c>
      <c r="K292" s="373" t="str">
        <f>IF(A292="","",(VLOOKUP(A292,⑥児童生徒名簿表!B:D,3,0)))&amp;""</f>
        <v/>
      </c>
      <c r="L292" s="94">
        <v>432</v>
      </c>
      <c r="M292" s="94">
        <f t="shared" si="17"/>
        <v>0</v>
      </c>
      <c r="N292" s="495" t="str">
        <f>IF(B292="","",(VLOOKUP(B292,⑥児童生徒名簿表!B:C,2,0)))</f>
        <v/>
      </c>
      <c r="O292" s="495"/>
      <c r="P292" s="495"/>
      <c r="Q292" s="495"/>
      <c r="R292" s="496"/>
      <c r="S292" s="26" t="s">
        <v>6</v>
      </c>
      <c r="T292" s="23" t="s">
        <v>5</v>
      </c>
      <c r="U292" s="24" t="str">
        <f>IF(B292="","",(VLOOKUP(B292,⑥児童生徒名簿表!B:D,3,0)))&amp;""</f>
        <v/>
      </c>
    </row>
    <row r="293" spans="1:21" ht="23.45" customHeight="1" x14ac:dyDescent="0.4">
      <c r="A293" s="37"/>
      <c r="B293" s="38"/>
      <c r="D293" s="94">
        <v>408</v>
      </c>
      <c r="E293" s="93">
        <f t="shared" si="16"/>
        <v>0</v>
      </c>
      <c r="F293" s="519" t="str">
        <f>IF(A293="","",(VLOOKUP(A293,⑥児童生徒名簿表!B:C,2,0)))</f>
        <v/>
      </c>
      <c r="G293" s="495"/>
      <c r="H293" s="496"/>
      <c r="I293" s="26" t="s">
        <v>6</v>
      </c>
      <c r="J293" s="23" t="s">
        <v>5</v>
      </c>
      <c r="K293" s="373" t="str">
        <f>IF(A293="","",(VLOOKUP(A293,⑥児童生徒名簿表!B:D,3,0)))&amp;""</f>
        <v/>
      </c>
      <c r="L293" s="94">
        <v>433</v>
      </c>
      <c r="M293" s="94">
        <f t="shared" si="17"/>
        <v>0</v>
      </c>
      <c r="N293" s="495" t="str">
        <f>IF(B293="","",(VLOOKUP(B293,⑥児童生徒名簿表!B:C,2,0)))</f>
        <v/>
      </c>
      <c r="O293" s="495"/>
      <c r="P293" s="495"/>
      <c r="Q293" s="495"/>
      <c r="R293" s="496"/>
      <c r="S293" s="26" t="s">
        <v>6</v>
      </c>
      <c r="T293" s="23" t="s">
        <v>5</v>
      </c>
      <c r="U293" s="24" t="str">
        <f>IF(B293="","",(VLOOKUP(B293,⑥児童生徒名簿表!B:D,3,0)))&amp;""</f>
        <v/>
      </c>
    </row>
    <row r="294" spans="1:21" ht="23.45" customHeight="1" x14ac:dyDescent="0.4">
      <c r="A294" s="37"/>
      <c r="B294" s="38"/>
      <c r="D294" s="94">
        <v>409</v>
      </c>
      <c r="E294" s="93">
        <f t="shared" si="16"/>
        <v>0</v>
      </c>
      <c r="F294" s="519" t="str">
        <f>IF(A294="","",(VLOOKUP(A294,⑥児童生徒名簿表!B:C,2,0)))</f>
        <v/>
      </c>
      <c r="G294" s="495"/>
      <c r="H294" s="496"/>
      <c r="I294" s="26" t="s">
        <v>6</v>
      </c>
      <c r="J294" s="23" t="s">
        <v>5</v>
      </c>
      <c r="K294" s="373" t="str">
        <f>IF(A294="","",(VLOOKUP(A294,⑥児童生徒名簿表!B:D,3,0)))&amp;""</f>
        <v/>
      </c>
      <c r="L294" s="94">
        <v>434</v>
      </c>
      <c r="M294" s="94">
        <f t="shared" si="17"/>
        <v>0</v>
      </c>
      <c r="N294" s="495" t="str">
        <f>IF(B294="","",(VLOOKUP(B294,⑥児童生徒名簿表!B:C,2,0)))</f>
        <v/>
      </c>
      <c r="O294" s="495"/>
      <c r="P294" s="495"/>
      <c r="Q294" s="495"/>
      <c r="R294" s="496"/>
      <c r="S294" s="26" t="s">
        <v>6</v>
      </c>
      <c r="T294" s="23" t="s">
        <v>5</v>
      </c>
      <c r="U294" s="24" t="str">
        <f>IF(B294="","",(VLOOKUP(B294,⑥児童生徒名簿表!B:D,3,0)))&amp;""</f>
        <v/>
      </c>
    </row>
    <row r="295" spans="1:21" ht="23.45" customHeight="1" x14ac:dyDescent="0.4">
      <c r="A295" s="37"/>
      <c r="B295" s="38"/>
      <c r="D295" s="94">
        <v>410</v>
      </c>
      <c r="E295" s="93">
        <f t="shared" si="16"/>
        <v>0</v>
      </c>
      <c r="F295" s="519" t="str">
        <f>IF(A295="","",(VLOOKUP(A295,⑥児童生徒名簿表!B:C,2,0)))</f>
        <v/>
      </c>
      <c r="G295" s="495"/>
      <c r="H295" s="496"/>
      <c r="I295" s="26" t="s">
        <v>6</v>
      </c>
      <c r="J295" s="23" t="s">
        <v>5</v>
      </c>
      <c r="K295" s="373" t="str">
        <f>IF(A295="","",(VLOOKUP(A295,⑥児童生徒名簿表!B:D,3,0)))&amp;""</f>
        <v/>
      </c>
      <c r="L295" s="94">
        <v>435</v>
      </c>
      <c r="M295" s="94">
        <f t="shared" si="17"/>
        <v>0</v>
      </c>
      <c r="N295" s="495" t="str">
        <f>IF(B295="","",(VLOOKUP(B295,⑥児童生徒名簿表!B:C,2,0)))</f>
        <v/>
      </c>
      <c r="O295" s="495"/>
      <c r="P295" s="495"/>
      <c r="Q295" s="495"/>
      <c r="R295" s="496"/>
      <c r="S295" s="26" t="s">
        <v>6</v>
      </c>
      <c r="T295" s="23" t="s">
        <v>5</v>
      </c>
      <c r="U295" s="24" t="str">
        <f>IF(B295="","",(VLOOKUP(B295,⑥児童生徒名簿表!B:D,3,0)))&amp;""</f>
        <v/>
      </c>
    </row>
    <row r="296" spans="1:21" ht="23.45" customHeight="1" x14ac:dyDescent="0.4">
      <c r="A296" s="37"/>
      <c r="B296" s="38"/>
      <c r="D296" s="94">
        <v>411</v>
      </c>
      <c r="E296" s="93">
        <f t="shared" si="16"/>
        <v>0</v>
      </c>
      <c r="F296" s="519" t="str">
        <f>IF(A296="","",(VLOOKUP(A296,⑥児童生徒名簿表!B:C,2,0)))</f>
        <v/>
      </c>
      <c r="G296" s="495"/>
      <c r="H296" s="496"/>
      <c r="I296" s="26" t="s">
        <v>6</v>
      </c>
      <c r="J296" s="23" t="s">
        <v>5</v>
      </c>
      <c r="K296" s="373" t="str">
        <f>IF(A296="","",(VLOOKUP(A296,⑥児童生徒名簿表!B:D,3,0)))&amp;""</f>
        <v/>
      </c>
      <c r="L296" s="94">
        <v>436</v>
      </c>
      <c r="M296" s="94">
        <f t="shared" si="17"/>
        <v>0</v>
      </c>
      <c r="N296" s="495" t="str">
        <f>IF(B296="","",(VLOOKUP(B296,⑥児童生徒名簿表!B:C,2,0)))</f>
        <v/>
      </c>
      <c r="O296" s="495"/>
      <c r="P296" s="495"/>
      <c r="Q296" s="495"/>
      <c r="R296" s="496"/>
      <c r="S296" s="26" t="s">
        <v>6</v>
      </c>
      <c r="T296" s="23" t="s">
        <v>5</v>
      </c>
      <c r="U296" s="24" t="str">
        <f>IF(B296="","",(VLOOKUP(B296,⑥児童生徒名簿表!B:D,3,0)))&amp;""</f>
        <v/>
      </c>
    </row>
    <row r="297" spans="1:21" ht="23.45" customHeight="1" x14ac:dyDescent="0.4">
      <c r="A297" s="37"/>
      <c r="B297" s="38"/>
      <c r="D297" s="94">
        <v>412</v>
      </c>
      <c r="E297" s="93">
        <f t="shared" si="16"/>
        <v>0</v>
      </c>
      <c r="F297" s="519" t="str">
        <f>IF(A297="","",(VLOOKUP(A297,⑥児童生徒名簿表!B:C,2,0)))</f>
        <v/>
      </c>
      <c r="G297" s="495"/>
      <c r="H297" s="496"/>
      <c r="I297" s="26" t="s">
        <v>6</v>
      </c>
      <c r="J297" s="23" t="s">
        <v>5</v>
      </c>
      <c r="K297" s="373" t="str">
        <f>IF(A297="","",(VLOOKUP(A297,⑥児童生徒名簿表!B:D,3,0)))&amp;""</f>
        <v/>
      </c>
      <c r="L297" s="94">
        <v>437</v>
      </c>
      <c r="M297" s="94">
        <f t="shared" si="17"/>
        <v>0</v>
      </c>
      <c r="N297" s="495" t="str">
        <f>IF(B297="","",(VLOOKUP(B297,⑥児童生徒名簿表!B:C,2,0)))</f>
        <v/>
      </c>
      <c r="O297" s="495"/>
      <c r="P297" s="495"/>
      <c r="Q297" s="495"/>
      <c r="R297" s="496"/>
      <c r="S297" s="26" t="s">
        <v>6</v>
      </c>
      <c r="T297" s="23" t="s">
        <v>5</v>
      </c>
      <c r="U297" s="24" t="str">
        <f>IF(B297="","",(VLOOKUP(B297,⑥児童生徒名簿表!B:D,3,0)))&amp;""</f>
        <v/>
      </c>
    </row>
    <row r="298" spans="1:21" ht="23.45" customHeight="1" x14ac:dyDescent="0.4">
      <c r="A298" s="37"/>
      <c r="B298" s="38"/>
      <c r="D298" s="94">
        <v>413</v>
      </c>
      <c r="E298" s="93">
        <f t="shared" si="16"/>
        <v>0</v>
      </c>
      <c r="F298" s="519" t="str">
        <f>IF(A298="","",(VLOOKUP(A298,⑥児童生徒名簿表!B:C,2,0)))</f>
        <v/>
      </c>
      <c r="G298" s="495"/>
      <c r="H298" s="496"/>
      <c r="I298" s="26" t="s">
        <v>6</v>
      </c>
      <c r="J298" s="23" t="s">
        <v>5</v>
      </c>
      <c r="K298" s="373" t="str">
        <f>IF(A298="","",(VLOOKUP(A298,⑥児童生徒名簿表!B:D,3,0)))&amp;""</f>
        <v/>
      </c>
      <c r="L298" s="94">
        <v>438</v>
      </c>
      <c r="M298" s="94">
        <f t="shared" si="17"/>
        <v>0</v>
      </c>
      <c r="N298" s="495" t="str">
        <f>IF(B298="","",(VLOOKUP(B298,⑥児童生徒名簿表!B:C,2,0)))</f>
        <v/>
      </c>
      <c r="O298" s="495"/>
      <c r="P298" s="495"/>
      <c r="Q298" s="495"/>
      <c r="R298" s="496"/>
      <c r="S298" s="26" t="s">
        <v>6</v>
      </c>
      <c r="T298" s="23" t="s">
        <v>5</v>
      </c>
      <c r="U298" s="24" t="str">
        <f>IF(B298="","",(VLOOKUP(B298,⑥児童生徒名簿表!B:D,3,0)))&amp;""</f>
        <v/>
      </c>
    </row>
    <row r="299" spans="1:21" ht="23.45" customHeight="1" x14ac:dyDescent="0.4">
      <c r="A299" s="37"/>
      <c r="B299" s="38"/>
      <c r="D299" s="94">
        <v>414</v>
      </c>
      <c r="E299" s="93">
        <f t="shared" si="16"/>
        <v>0</v>
      </c>
      <c r="F299" s="519" t="str">
        <f>IF(A299="","",(VLOOKUP(A299,⑥児童生徒名簿表!B:C,2,0)))</f>
        <v/>
      </c>
      <c r="G299" s="495"/>
      <c r="H299" s="496"/>
      <c r="I299" s="26" t="s">
        <v>6</v>
      </c>
      <c r="J299" s="23" t="s">
        <v>5</v>
      </c>
      <c r="K299" s="373" t="str">
        <f>IF(A299="","",(VLOOKUP(A299,⑥児童生徒名簿表!B:D,3,0)))&amp;""</f>
        <v/>
      </c>
      <c r="L299" s="94">
        <v>439</v>
      </c>
      <c r="M299" s="94">
        <f t="shared" si="17"/>
        <v>0</v>
      </c>
      <c r="N299" s="495" t="str">
        <f>IF(B299="","",(VLOOKUP(B299,⑥児童生徒名簿表!B:C,2,0)))</f>
        <v/>
      </c>
      <c r="O299" s="495"/>
      <c r="P299" s="495"/>
      <c r="Q299" s="495"/>
      <c r="R299" s="496"/>
      <c r="S299" s="26" t="s">
        <v>6</v>
      </c>
      <c r="T299" s="23" t="s">
        <v>5</v>
      </c>
      <c r="U299" s="24" t="str">
        <f>IF(B299="","",(VLOOKUP(B299,⑥児童生徒名簿表!B:D,3,0)))&amp;""</f>
        <v/>
      </c>
    </row>
    <row r="300" spans="1:21" ht="23.45" customHeight="1" x14ac:dyDescent="0.4">
      <c r="A300" s="37"/>
      <c r="B300" s="38"/>
      <c r="D300" s="94">
        <v>415</v>
      </c>
      <c r="E300" s="93">
        <f t="shared" si="16"/>
        <v>0</v>
      </c>
      <c r="F300" s="519" t="str">
        <f>IF(A300="","",(VLOOKUP(A300,⑥児童生徒名簿表!B:C,2,0)))</f>
        <v/>
      </c>
      <c r="G300" s="495"/>
      <c r="H300" s="496"/>
      <c r="I300" s="26" t="s">
        <v>6</v>
      </c>
      <c r="J300" s="23" t="s">
        <v>5</v>
      </c>
      <c r="K300" s="373" t="str">
        <f>IF(A300="","",(VLOOKUP(A300,⑥児童生徒名簿表!B:D,3,0)))&amp;""</f>
        <v/>
      </c>
      <c r="L300" s="94">
        <v>440</v>
      </c>
      <c r="M300" s="94">
        <f t="shared" si="17"/>
        <v>0</v>
      </c>
      <c r="N300" s="495" t="str">
        <f>IF(B300="","",(VLOOKUP(B300,⑥児童生徒名簿表!B:C,2,0)))</f>
        <v/>
      </c>
      <c r="O300" s="495"/>
      <c r="P300" s="495"/>
      <c r="Q300" s="495"/>
      <c r="R300" s="496"/>
      <c r="S300" s="26" t="s">
        <v>6</v>
      </c>
      <c r="T300" s="23" t="s">
        <v>5</v>
      </c>
      <c r="U300" s="24" t="str">
        <f>IF(B300="","",(VLOOKUP(B300,⑥児童生徒名簿表!B:D,3,0)))&amp;""</f>
        <v/>
      </c>
    </row>
    <row r="301" spans="1:21" ht="23.45" customHeight="1" x14ac:dyDescent="0.4">
      <c r="A301" s="37"/>
      <c r="B301" s="38"/>
      <c r="D301" s="94">
        <v>416</v>
      </c>
      <c r="E301" s="93">
        <f t="shared" si="16"/>
        <v>0</v>
      </c>
      <c r="F301" s="519" t="str">
        <f>IF(A301="","",(VLOOKUP(A301,⑥児童生徒名簿表!B:C,2,0)))</f>
        <v/>
      </c>
      <c r="G301" s="495"/>
      <c r="H301" s="496"/>
      <c r="I301" s="26" t="s">
        <v>6</v>
      </c>
      <c r="J301" s="23" t="s">
        <v>5</v>
      </c>
      <c r="K301" s="373" t="str">
        <f>IF(A301="","",(VLOOKUP(A301,⑥児童生徒名簿表!B:D,3,0)))&amp;""</f>
        <v/>
      </c>
      <c r="L301" s="94">
        <v>441</v>
      </c>
      <c r="M301" s="94">
        <f t="shared" si="17"/>
        <v>0</v>
      </c>
      <c r="N301" s="495" t="str">
        <f>IF(B301="","",(VLOOKUP(B301,⑥児童生徒名簿表!B:C,2,0)))</f>
        <v/>
      </c>
      <c r="O301" s="495"/>
      <c r="P301" s="495"/>
      <c r="Q301" s="495"/>
      <c r="R301" s="496"/>
      <c r="S301" s="26" t="s">
        <v>6</v>
      </c>
      <c r="T301" s="23" t="s">
        <v>5</v>
      </c>
      <c r="U301" s="24" t="str">
        <f>IF(B301="","",(VLOOKUP(B301,⑥児童生徒名簿表!B:D,3,0)))&amp;""</f>
        <v/>
      </c>
    </row>
    <row r="302" spans="1:21" ht="23.45" customHeight="1" x14ac:dyDescent="0.4">
      <c r="A302" s="37"/>
      <c r="B302" s="38"/>
      <c r="D302" s="94">
        <v>417</v>
      </c>
      <c r="E302" s="93">
        <f t="shared" si="16"/>
        <v>0</v>
      </c>
      <c r="F302" s="519" t="str">
        <f>IF(A302="","",(VLOOKUP(A302,⑥児童生徒名簿表!B:C,2,0)))</f>
        <v/>
      </c>
      <c r="G302" s="495"/>
      <c r="H302" s="496"/>
      <c r="I302" s="26" t="s">
        <v>6</v>
      </c>
      <c r="J302" s="23" t="s">
        <v>5</v>
      </c>
      <c r="K302" s="373" t="str">
        <f>IF(A302="","",(VLOOKUP(A302,⑥児童生徒名簿表!B:D,3,0)))&amp;""</f>
        <v/>
      </c>
      <c r="L302" s="94">
        <v>442</v>
      </c>
      <c r="M302" s="94">
        <f t="shared" si="17"/>
        <v>0</v>
      </c>
      <c r="N302" s="495" t="str">
        <f>IF(B302="","",(VLOOKUP(B302,⑥児童生徒名簿表!B:C,2,0)))</f>
        <v/>
      </c>
      <c r="O302" s="495"/>
      <c r="P302" s="495"/>
      <c r="Q302" s="495"/>
      <c r="R302" s="496"/>
      <c r="S302" s="26" t="s">
        <v>6</v>
      </c>
      <c r="T302" s="23" t="s">
        <v>5</v>
      </c>
      <c r="U302" s="24" t="str">
        <f>IF(B302="","",(VLOOKUP(B302,⑥児童生徒名簿表!B:D,3,0)))&amp;""</f>
        <v/>
      </c>
    </row>
    <row r="303" spans="1:21" ht="23.45" customHeight="1" x14ac:dyDescent="0.4">
      <c r="A303" s="37"/>
      <c r="B303" s="38"/>
      <c r="D303" s="94">
        <v>418</v>
      </c>
      <c r="E303" s="93">
        <f t="shared" si="16"/>
        <v>0</v>
      </c>
      <c r="F303" s="519" t="str">
        <f>IF(A303="","",(VLOOKUP(A303,⑥児童生徒名簿表!B:C,2,0)))</f>
        <v/>
      </c>
      <c r="G303" s="495"/>
      <c r="H303" s="496"/>
      <c r="I303" s="26" t="s">
        <v>6</v>
      </c>
      <c r="J303" s="23" t="s">
        <v>5</v>
      </c>
      <c r="K303" s="373" t="str">
        <f>IF(A303="","",(VLOOKUP(A303,⑥児童生徒名簿表!B:D,3,0)))&amp;""</f>
        <v/>
      </c>
      <c r="L303" s="94">
        <v>443</v>
      </c>
      <c r="M303" s="94">
        <f t="shared" si="17"/>
        <v>0</v>
      </c>
      <c r="N303" s="495" t="str">
        <f>IF(B303="","",(VLOOKUP(B303,⑥児童生徒名簿表!B:C,2,0)))</f>
        <v/>
      </c>
      <c r="O303" s="495"/>
      <c r="P303" s="495"/>
      <c r="Q303" s="495"/>
      <c r="R303" s="496"/>
      <c r="S303" s="26" t="s">
        <v>6</v>
      </c>
      <c r="T303" s="23" t="s">
        <v>5</v>
      </c>
      <c r="U303" s="24" t="str">
        <f>IF(B303="","",(VLOOKUP(B303,⑥児童生徒名簿表!B:D,3,0)))&amp;""</f>
        <v/>
      </c>
    </row>
    <row r="304" spans="1:21" ht="23.45" customHeight="1" x14ac:dyDescent="0.4">
      <c r="A304" s="37"/>
      <c r="B304" s="38"/>
      <c r="D304" s="94">
        <v>419</v>
      </c>
      <c r="E304" s="93">
        <f t="shared" si="16"/>
        <v>0</v>
      </c>
      <c r="F304" s="519" t="str">
        <f>IF(A304="","",(VLOOKUP(A304,⑥児童生徒名簿表!B:C,2,0)))</f>
        <v/>
      </c>
      <c r="G304" s="495"/>
      <c r="H304" s="496"/>
      <c r="I304" s="26" t="s">
        <v>6</v>
      </c>
      <c r="J304" s="23" t="s">
        <v>5</v>
      </c>
      <c r="K304" s="373" t="str">
        <f>IF(A304="","",(VLOOKUP(A304,⑥児童生徒名簿表!B:D,3,0)))&amp;""</f>
        <v/>
      </c>
      <c r="L304" s="94">
        <v>444</v>
      </c>
      <c r="M304" s="94">
        <f t="shared" si="17"/>
        <v>0</v>
      </c>
      <c r="N304" s="495" t="str">
        <f>IF(B304="","",(VLOOKUP(B304,⑥児童生徒名簿表!B:C,2,0)))</f>
        <v/>
      </c>
      <c r="O304" s="495"/>
      <c r="P304" s="495"/>
      <c r="Q304" s="495"/>
      <c r="R304" s="496"/>
      <c r="S304" s="26" t="s">
        <v>6</v>
      </c>
      <c r="T304" s="23" t="s">
        <v>5</v>
      </c>
      <c r="U304" s="24" t="str">
        <f>IF(B304="","",(VLOOKUP(B304,⑥児童生徒名簿表!B:D,3,0)))&amp;""</f>
        <v/>
      </c>
    </row>
    <row r="305" spans="1:21" ht="23.45" customHeight="1" x14ac:dyDescent="0.4">
      <c r="A305" s="37"/>
      <c r="B305" s="38"/>
      <c r="D305" s="94">
        <v>420</v>
      </c>
      <c r="E305" s="93">
        <f t="shared" si="16"/>
        <v>0</v>
      </c>
      <c r="F305" s="519" t="str">
        <f>IF(A305="","",(VLOOKUP(A305,⑥児童生徒名簿表!B:C,2,0)))</f>
        <v/>
      </c>
      <c r="G305" s="495"/>
      <c r="H305" s="496"/>
      <c r="I305" s="26" t="s">
        <v>6</v>
      </c>
      <c r="J305" s="23" t="s">
        <v>5</v>
      </c>
      <c r="K305" s="373" t="str">
        <f>IF(A305="","",(VLOOKUP(A305,⑥児童生徒名簿表!B:D,3,0)))&amp;""</f>
        <v/>
      </c>
      <c r="L305" s="94">
        <v>445</v>
      </c>
      <c r="M305" s="94">
        <f t="shared" si="17"/>
        <v>0</v>
      </c>
      <c r="N305" s="495" t="str">
        <f>IF(B305="","",(VLOOKUP(B305,⑥児童生徒名簿表!B:C,2,0)))</f>
        <v/>
      </c>
      <c r="O305" s="495"/>
      <c r="P305" s="495"/>
      <c r="Q305" s="495"/>
      <c r="R305" s="496"/>
      <c r="S305" s="26" t="s">
        <v>6</v>
      </c>
      <c r="T305" s="23" t="s">
        <v>5</v>
      </c>
      <c r="U305" s="24" t="str">
        <f>IF(B305="","",(VLOOKUP(B305,⑥児童生徒名簿表!B:D,3,0)))&amp;""</f>
        <v/>
      </c>
    </row>
    <row r="306" spans="1:21" ht="23.45" customHeight="1" x14ac:dyDescent="0.4">
      <c r="A306" s="37"/>
      <c r="B306" s="38"/>
      <c r="D306" s="94">
        <v>421</v>
      </c>
      <c r="E306" s="93">
        <f t="shared" si="16"/>
        <v>0</v>
      </c>
      <c r="F306" s="519" t="str">
        <f>IF(A306="","",(VLOOKUP(A306,⑥児童生徒名簿表!B:C,2,0)))</f>
        <v/>
      </c>
      <c r="G306" s="495"/>
      <c r="H306" s="496"/>
      <c r="I306" s="26" t="s">
        <v>6</v>
      </c>
      <c r="J306" s="23" t="s">
        <v>5</v>
      </c>
      <c r="K306" s="373" t="str">
        <f>IF(A306="","",(VLOOKUP(A306,⑥児童生徒名簿表!B:D,3,0)))&amp;""</f>
        <v/>
      </c>
      <c r="L306" s="94">
        <v>446</v>
      </c>
      <c r="M306" s="94">
        <f t="shared" si="17"/>
        <v>0</v>
      </c>
      <c r="N306" s="495" t="str">
        <f>IF(B306="","",(VLOOKUP(B306,⑥児童生徒名簿表!B:C,2,0)))</f>
        <v/>
      </c>
      <c r="O306" s="495"/>
      <c r="P306" s="495"/>
      <c r="Q306" s="495"/>
      <c r="R306" s="496"/>
      <c r="S306" s="26" t="s">
        <v>6</v>
      </c>
      <c r="T306" s="23" t="s">
        <v>5</v>
      </c>
      <c r="U306" s="24" t="str">
        <f>IF(B306="","",(VLOOKUP(B306,⑥児童生徒名簿表!B:D,3,0)))&amp;""</f>
        <v/>
      </c>
    </row>
    <row r="307" spans="1:21" ht="23.45" customHeight="1" x14ac:dyDescent="0.4">
      <c r="A307" s="37"/>
      <c r="B307" s="38"/>
      <c r="D307" s="94">
        <v>422</v>
      </c>
      <c r="E307" s="93">
        <f t="shared" si="16"/>
        <v>0</v>
      </c>
      <c r="F307" s="519" t="str">
        <f>IF(A307="","",(VLOOKUP(A307,⑥児童生徒名簿表!B:C,2,0)))</f>
        <v/>
      </c>
      <c r="G307" s="495"/>
      <c r="H307" s="496"/>
      <c r="I307" s="26" t="s">
        <v>6</v>
      </c>
      <c r="J307" s="23" t="s">
        <v>5</v>
      </c>
      <c r="K307" s="373" t="str">
        <f>IF(A307="","",(VLOOKUP(A307,⑥児童生徒名簿表!B:D,3,0)))&amp;""</f>
        <v/>
      </c>
      <c r="L307" s="94">
        <v>447</v>
      </c>
      <c r="M307" s="94">
        <f t="shared" si="17"/>
        <v>0</v>
      </c>
      <c r="N307" s="495" t="str">
        <f>IF(B307="","",(VLOOKUP(B307,⑥児童生徒名簿表!B:C,2,0)))</f>
        <v/>
      </c>
      <c r="O307" s="495"/>
      <c r="P307" s="495"/>
      <c r="Q307" s="495"/>
      <c r="R307" s="496"/>
      <c r="S307" s="26" t="s">
        <v>6</v>
      </c>
      <c r="T307" s="23" t="s">
        <v>5</v>
      </c>
      <c r="U307" s="24" t="str">
        <f>IF(B307="","",(VLOOKUP(B307,⑥児童生徒名簿表!B:D,3,0)))&amp;""</f>
        <v/>
      </c>
    </row>
    <row r="308" spans="1:21" ht="23.45" customHeight="1" x14ac:dyDescent="0.4">
      <c r="A308" s="37"/>
      <c r="B308" s="38"/>
      <c r="D308" s="94">
        <v>423</v>
      </c>
      <c r="E308" s="93">
        <f t="shared" si="16"/>
        <v>0</v>
      </c>
      <c r="F308" s="519" t="str">
        <f>IF(A308="","",(VLOOKUP(A308,⑥児童生徒名簿表!B:C,2,0)))</f>
        <v/>
      </c>
      <c r="G308" s="495"/>
      <c r="H308" s="496"/>
      <c r="I308" s="26" t="s">
        <v>6</v>
      </c>
      <c r="J308" s="23" t="s">
        <v>5</v>
      </c>
      <c r="K308" s="373" t="str">
        <f>IF(A308="","",(VLOOKUP(A308,⑥児童生徒名簿表!B:D,3,0)))&amp;""</f>
        <v/>
      </c>
      <c r="L308" s="94">
        <v>448</v>
      </c>
      <c r="M308" s="94">
        <f t="shared" si="17"/>
        <v>0</v>
      </c>
      <c r="N308" s="495" t="str">
        <f>IF(B308="","",(VLOOKUP(B308,⑥児童生徒名簿表!B:C,2,0)))</f>
        <v/>
      </c>
      <c r="O308" s="495"/>
      <c r="P308" s="495"/>
      <c r="Q308" s="495"/>
      <c r="R308" s="496"/>
      <c r="S308" s="26" t="s">
        <v>6</v>
      </c>
      <c r="T308" s="23" t="s">
        <v>5</v>
      </c>
      <c r="U308" s="24" t="str">
        <f>IF(B308="","",(VLOOKUP(B308,⑥児童生徒名簿表!B:D,3,0)))&amp;""</f>
        <v/>
      </c>
    </row>
    <row r="309" spans="1:21" ht="23.45" customHeight="1" x14ac:dyDescent="0.4">
      <c r="A309" s="37"/>
      <c r="B309" s="38"/>
      <c r="D309" s="94">
        <v>424</v>
      </c>
      <c r="E309" s="93">
        <f t="shared" si="16"/>
        <v>0</v>
      </c>
      <c r="F309" s="519" t="str">
        <f>IF(A309="","",(VLOOKUP(A309,⑥児童生徒名簿表!B:C,2,0)))</f>
        <v/>
      </c>
      <c r="G309" s="495"/>
      <c r="H309" s="496"/>
      <c r="I309" s="26" t="s">
        <v>6</v>
      </c>
      <c r="J309" s="23" t="s">
        <v>5</v>
      </c>
      <c r="K309" s="373" t="str">
        <f>IF(A309="","",(VLOOKUP(A309,⑥児童生徒名簿表!B:D,3,0)))&amp;""</f>
        <v/>
      </c>
      <c r="L309" s="94">
        <v>449</v>
      </c>
      <c r="M309" s="94">
        <f t="shared" si="17"/>
        <v>0</v>
      </c>
      <c r="N309" s="495" t="str">
        <f>IF(B309="","",(VLOOKUP(B309,⑥児童生徒名簿表!B:C,2,0)))</f>
        <v/>
      </c>
      <c r="O309" s="495"/>
      <c r="P309" s="495"/>
      <c r="Q309" s="495"/>
      <c r="R309" s="496"/>
      <c r="S309" s="26" t="s">
        <v>6</v>
      </c>
      <c r="T309" s="23" t="s">
        <v>5</v>
      </c>
      <c r="U309" s="24" t="str">
        <f>IF(B309="","",(VLOOKUP(B309,⑥児童生徒名簿表!B:D,3,0)))&amp;""</f>
        <v/>
      </c>
    </row>
    <row r="310" spans="1:21" ht="23.45" customHeight="1" x14ac:dyDescent="0.4">
      <c r="A310" s="37"/>
      <c r="B310" s="38"/>
      <c r="D310" s="94">
        <v>425</v>
      </c>
      <c r="E310" s="93">
        <f t="shared" si="16"/>
        <v>0</v>
      </c>
      <c r="F310" s="519" t="str">
        <f>IF(A310="","",(VLOOKUP(A310,⑥児童生徒名簿表!B:C,2,0)))</f>
        <v/>
      </c>
      <c r="G310" s="495"/>
      <c r="H310" s="496"/>
      <c r="I310" s="26" t="s">
        <v>6</v>
      </c>
      <c r="J310" s="23" t="s">
        <v>5</v>
      </c>
      <c r="K310" s="373" t="str">
        <f>IF(A310="","",(VLOOKUP(A310,⑥児童生徒名簿表!B:D,3,0)))&amp;""</f>
        <v/>
      </c>
      <c r="L310" s="94">
        <v>450</v>
      </c>
      <c r="M310" s="94">
        <f t="shared" si="17"/>
        <v>0</v>
      </c>
      <c r="N310" s="495" t="str">
        <f>IF(B310="","",(VLOOKUP(B310,⑥児童生徒名簿表!B:C,2,0)))</f>
        <v/>
      </c>
      <c r="O310" s="495"/>
      <c r="P310" s="495"/>
      <c r="Q310" s="495"/>
      <c r="R310" s="496"/>
      <c r="S310" s="26" t="s">
        <v>6</v>
      </c>
      <c r="T310" s="23" t="s">
        <v>5</v>
      </c>
      <c r="U310" s="24" t="str">
        <f>IF(B310="","",(VLOOKUP(B310,⑥児童生徒名簿表!B:D,3,0)))&amp;""</f>
        <v/>
      </c>
    </row>
    <row r="311" spans="1:21" ht="4.5" customHeight="1" x14ac:dyDescent="0.4"/>
    <row r="312" spans="1:21" ht="27" customHeight="1" x14ac:dyDescent="0.4">
      <c r="D312" s="420" t="s">
        <v>3</v>
      </c>
      <c r="E312" s="421"/>
      <c r="F312" s="421"/>
      <c r="G312" s="421"/>
      <c r="H312" s="433"/>
      <c r="I312" s="571" t="s">
        <v>31</v>
      </c>
      <c r="J312" s="572"/>
      <c r="K312" s="572"/>
      <c r="L312" s="573"/>
      <c r="M312" s="560" t="s">
        <v>30</v>
      </c>
      <c r="N312" s="561"/>
      <c r="O312" s="561"/>
      <c r="P312" s="561"/>
      <c r="Q312" s="562"/>
      <c r="R312" s="570" t="s">
        <v>1</v>
      </c>
      <c r="S312" s="570"/>
      <c r="T312" s="570"/>
      <c r="U312" s="570"/>
    </row>
    <row r="313" spans="1:21" ht="3.75" customHeight="1" thickBot="1" x14ac:dyDescent="0.45">
      <c r="K313" s="506"/>
      <c r="L313" s="506"/>
      <c r="M313" s="103"/>
    </row>
    <row r="314" spans="1:21" ht="15" customHeight="1" x14ac:dyDescent="0.4">
      <c r="D314" s="563" t="s">
        <v>1433</v>
      </c>
      <c r="E314" s="563"/>
      <c r="F314" s="564"/>
      <c r="G314" s="564"/>
      <c r="H314" s="564"/>
      <c r="I314" s="564"/>
      <c r="J314" s="564"/>
      <c r="K314" s="565"/>
      <c r="L314" s="507" t="s">
        <v>0</v>
      </c>
      <c r="M314" s="508"/>
      <c r="N314" s="509"/>
      <c r="O314" s="513" t="str">
        <f>O34</f>
        <v>教育出版社</v>
      </c>
      <c r="P314" s="514"/>
      <c r="Q314" s="514"/>
      <c r="R314" s="514"/>
      <c r="S314" s="514"/>
      <c r="T314" s="514"/>
      <c r="U314" s="515"/>
    </row>
    <row r="315" spans="1:21" ht="15" customHeight="1" thickBot="1" x14ac:dyDescent="0.45">
      <c r="D315" s="564"/>
      <c r="E315" s="564"/>
      <c r="F315" s="564"/>
      <c r="G315" s="564"/>
      <c r="H315" s="564"/>
      <c r="I315" s="564"/>
      <c r="J315" s="564"/>
      <c r="K315" s="565"/>
      <c r="L315" s="510"/>
      <c r="M315" s="511"/>
      <c r="N315" s="512"/>
      <c r="O315" s="516"/>
      <c r="P315" s="517"/>
      <c r="Q315" s="517"/>
      <c r="R315" s="517"/>
      <c r="S315" s="517"/>
      <c r="T315" s="517"/>
      <c r="U315" s="518"/>
    </row>
    <row r="316" spans="1:21" ht="27.75" customHeight="1" x14ac:dyDescent="0.4">
      <c r="D316" s="255" t="s">
        <v>1728</v>
      </c>
      <c r="E316" s="255"/>
      <c r="F316" s="255"/>
      <c r="G316" s="255"/>
      <c r="H316" s="255"/>
      <c r="I316" s="255"/>
      <c r="J316" s="255"/>
      <c r="K316" s="255"/>
      <c r="L316" s="255"/>
      <c r="M316" s="255"/>
      <c r="N316" s="255"/>
      <c r="O316" s="255"/>
      <c r="P316" s="505" t="s">
        <v>1727</v>
      </c>
      <c r="Q316" s="505"/>
      <c r="R316" s="505" t="e">
        <f>IF(I317="","",(VLOOKUP(I317,②学校番号一覧表!A:G,7,0)))</f>
        <v>#N/A</v>
      </c>
      <c r="S316" s="505"/>
      <c r="T316" s="505"/>
      <c r="U316" s="505"/>
    </row>
    <row r="317" spans="1:21" ht="30" customHeight="1" x14ac:dyDescent="0.4">
      <c r="D317" s="420" t="s">
        <v>13</v>
      </c>
      <c r="E317" s="433"/>
      <c r="F317" s="566" t="str">
        <f>F2</f>
        <v>毛筆</v>
      </c>
      <c r="G317" s="566"/>
      <c r="H317" s="11" t="s">
        <v>21</v>
      </c>
      <c r="I317" s="567">
        <f>I2</f>
        <v>0</v>
      </c>
      <c r="J317" s="568"/>
      <c r="K317" s="420" t="s">
        <v>20</v>
      </c>
      <c r="L317" s="433"/>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420" t="s">
        <v>9</v>
      </c>
      <c r="E318" s="433"/>
      <c r="F318" s="505" t="str">
        <f>IF(I2="","",(VLOOKUP(I2,②学校番号一覧表!A:D,4,0)))</f>
        <v/>
      </c>
      <c r="G318" s="505"/>
      <c r="H318" s="11"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20" t="s">
        <v>1357</v>
      </c>
      <c r="G320" s="421"/>
      <c r="H320" s="433"/>
      <c r="I320" s="420" t="s">
        <v>7</v>
      </c>
      <c r="J320" s="421"/>
      <c r="K320" s="421"/>
      <c r="L320" s="162" t="s">
        <v>67</v>
      </c>
      <c r="M320" s="106" t="s">
        <v>510</v>
      </c>
      <c r="N320" s="421" t="s">
        <v>1357</v>
      </c>
      <c r="O320" s="421"/>
      <c r="P320" s="421"/>
      <c r="Q320" s="421"/>
      <c r="R320" s="433"/>
      <c r="S320" s="420" t="s">
        <v>7</v>
      </c>
      <c r="T320" s="421"/>
      <c r="U320" s="433"/>
    </row>
    <row r="321" spans="1:21" ht="23.45" customHeight="1" x14ac:dyDescent="0.4">
      <c r="A321" s="37"/>
      <c r="B321" s="38"/>
      <c r="D321" s="94">
        <v>451</v>
      </c>
      <c r="E321" s="93">
        <f>A321</f>
        <v>0</v>
      </c>
      <c r="F321" s="519" t="str">
        <f>IF(A321="","",(VLOOKUP(A321,⑥児童生徒名簿表!B:C,2,0)))</f>
        <v/>
      </c>
      <c r="G321" s="495"/>
      <c r="H321" s="496"/>
      <c r="I321" s="26" t="s">
        <v>6</v>
      </c>
      <c r="J321" s="23" t="s">
        <v>5</v>
      </c>
      <c r="K321" s="373" t="str">
        <f>IF(A321="","",(VLOOKUP(A321,⑥児童生徒名簿表!B:D,3,0)))&amp;""</f>
        <v/>
      </c>
      <c r="L321" s="94">
        <v>476</v>
      </c>
      <c r="M321" s="94">
        <f>B321</f>
        <v>0</v>
      </c>
      <c r="N321" s="495" t="str">
        <f>IF(B321="","",(VLOOKUP(B321,⑥児童生徒名簿表!B:C,2,0)))</f>
        <v/>
      </c>
      <c r="O321" s="495"/>
      <c r="P321" s="495"/>
      <c r="Q321" s="495"/>
      <c r="R321" s="496"/>
      <c r="S321" s="26" t="s">
        <v>6</v>
      </c>
      <c r="T321" s="23" t="s">
        <v>5</v>
      </c>
      <c r="U321" s="24" t="str">
        <f>IF(B321="","",(VLOOKUP(B321,⑥児童生徒名簿表!B:D,3,0)))&amp;""</f>
        <v/>
      </c>
    </row>
    <row r="322" spans="1:21" ht="23.45" customHeight="1" x14ac:dyDescent="0.4">
      <c r="A322" s="37"/>
      <c r="B322" s="38"/>
      <c r="D322" s="94">
        <v>452</v>
      </c>
      <c r="E322" s="93">
        <f t="shared" ref="E322:E345" si="18">A322</f>
        <v>0</v>
      </c>
      <c r="F322" s="519" t="str">
        <f>IF(A322="","",(VLOOKUP(A322,⑥児童生徒名簿表!B:C,2,0)))</f>
        <v/>
      </c>
      <c r="G322" s="495"/>
      <c r="H322" s="496"/>
      <c r="I322" s="26" t="s">
        <v>6</v>
      </c>
      <c r="J322" s="23" t="s">
        <v>5</v>
      </c>
      <c r="K322" s="373" t="str">
        <f>IF(A322="","",(VLOOKUP(A322,⑥児童生徒名簿表!B:D,3,0)))&amp;""</f>
        <v/>
      </c>
      <c r="L322" s="94">
        <v>477</v>
      </c>
      <c r="M322" s="94">
        <f t="shared" ref="M322:M345" si="19">B322</f>
        <v>0</v>
      </c>
      <c r="N322" s="495" t="str">
        <f>IF(B322="","",(VLOOKUP(B322,⑥児童生徒名簿表!B:C,2,0)))</f>
        <v/>
      </c>
      <c r="O322" s="495"/>
      <c r="P322" s="495"/>
      <c r="Q322" s="495"/>
      <c r="R322" s="496"/>
      <c r="S322" s="26" t="s">
        <v>6</v>
      </c>
      <c r="T322" s="23" t="s">
        <v>5</v>
      </c>
      <c r="U322" s="24" t="str">
        <f>IF(B322="","",(VLOOKUP(B322,⑥児童生徒名簿表!B:D,3,0)))&amp;""</f>
        <v/>
      </c>
    </row>
    <row r="323" spans="1:21" ht="23.45" customHeight="1" x14ac:dyDescent="0.4">
      <c r="A323" s="37"/>
      <c r="B323" s="38"/>
      <c r="D323" s="94">
        <v>453</v>
      </c>
      <c r="E323" s="93">
        <f t="shared" si="18"/>
        <v>0</v>
      </c>
      <c r="F323" s="519" t="str">
        <f>IF(A323="","",(VLOOKUP(A323,⑥児童生徒名簿表!B:C,2,0)))</f>
        <v/>
      </c>
      <c r="G323" s="495"/>
      <c r="H323" s="496"/>
      <c r="I323" s="26" t="s">
        <v>6</v>
      </c>
      <c r="J323" s="23" t="s">
        <v>5</v>
      </c>
      <c r="K323" s="373" t="str">
        <f>IF(A323="","",(VLOOKUP(A323,⑥児童生徒名簿表!B:D,3,0)))&amp;""</f>
        <v/>
      </c>
      <c r="L323" s="94">
        <v>478</v>
      </c>
      <c r="M323" s="94">
        <f t="shared" si="19"/>
        <v>0</v>
      </c>
      <c r="N323" s="495" t="str">
        <f>IF(B323="","",(VLOOKUP(B323,⑥児童生徒名簿表!B:C,2,0)))</f>
        <v/>
      </c>
      <c r="O323" s="495"/>
      <c r="P323" s="495"/>
      <c r="Q323" s="495"/>
      <c r="R323" s="496"/>
      <c r="S323" s="26" t="s">
        <v>6</v>
      </c>
      <c r="T323" s="23" t="s">
        <v>5</v>
      </c>
      <c r="U323" s="24" t="str">
        <f>IF(B323="","",(VLOOKUP(B323,⑥児童生徒名簿表!B:D,3,0)))&amp;""</f>
        <v/>
      </c>
    </row>
    <row r="324" spans="1:21" ht="23.45" customHeight="1" x14ac:dyDescent="0.4">
      <c r="A324" s="37"/>
      <c r="B324" s="38"/>
      <c r="D324" s="94">
        <v>454</v>
      </c>
      <c r="E324" s="93">
        <f t="shared" si="18"/>
        <v>0</v>
      </c>
      <c r="F324" s="519" t="str">
        <f>IF(A324="","",(VLOOKUP(A324,⑥児童生徒名簿表!B:C,2,0)))</f>
        <v/>
      </c>
      <c r="G324" s="495"/>
      <c r="H324" s="496"/>
      <c r="I324" s="26" t="s">
        <v>6</v>
      </c>
      <c r="J324" s="23" t="s">
        <v>5</v>
      </c>
      <c r="K324" s="373" t="str">
        <f>IF(A324="","",(VLOOKUP(A324,⑥児童生徒名簿表!B:D,3,0)))&amp;""</f>
        <v/>
      </c>
      <c r="L324" s="94">
        <v>479</v>
      </c>
      <c r="M324" s="94">
        <f t="shared" si="19"/>
        <v>0</v>
      </c>
      <c r="N324" s="495" t="str">
        <f>IF(B324="","",(VLOOKUP(B324,⑥児童生徒名簿表!B:C,2,0)))</f>
        <v/>
      </c>
      <c r="O324" s="495"/>
      <c r="P324" s="495"/>
      <c r="Q324" s="495"/>
      <c r="R324" s="496"/>
      <c r="S324" s="26" t="s">
        <v>6</v>
      </c>
      <c r="T324" s="23" t="s">
        <v>5</v>
      </c>
      <c r="U324" s="24" t="str">
        <f>IF(B324="","",(VLOOKUP(B324,⑥児童生徒名簿表!B:D,3,0)))&amp;""</f>
        <v/>
      </c>
    </row>
    <row r="325" spans="1:21" ht="23.45" customHeight="1" x14ac:dyDescent="0.4">
      <c r="A325" s="37"/>
      <c r="B325" s="38"/>
      <c r="D325" s="94">
        <v>455</v>
      </c>
      <c r="E325" s="93">
        <f t="shared" si="18"/>
        <v>0</v>
      </c>
      <c r="F325" s="519" t="str">
        <f>IF(A325="","",(VLOOKUP(A325,⑥児童生徒名簿表!B:C,2,0)))</f>
        <v/>
      </c>
      <c r="G325" s="495"/>
      <c r="H325" s="496"/>
      <c r="I325" s="26" t="s">
        <v>6</v>
      </c>
      <c r="J325" s="23" t="s">
        <v>5</v>
      </c>
      <c r="K325" s="373" t="str">
        <f>IF(A325="","",(VLOOKUP(A325,⑥児童生徒名簿表!B:D,3,0)))&amp;""</f>
        <v/>
      </c>
      <c r="L325" s="94">
        <v>480</v>
      </c>
      <c r="M325" s="94">
        <f t="shared" si="19"/>
        <v>0</v>
      </c>
      <c r="N325" s="495" t="str">
        <f>IF(B325="","",(VLOOKUP(B325,⑥児童生徒名簿表!B:C,2,0)))</f>
        <v/>
      </c>
      <c r="O325" s="495"/>
      <c r="P325" s="495"/>
      <c r="Q325" s="495"/>
      <c r="R325" s="496"/>
      <c r="S325" s="26" t="s">
        <v>6</v>
      </c>
      <c r="T325" s="23" t="s">
        <v>5</v>
      </c>
      <c r="U325" s="24" t="str">
        <f>IF(B325="","",(VLOOKUP(B325,⑥児童生徒名簿表!B:D,3,0)))&amp;""</f>
        <v/>
      </c>
    </row>
    <row r="326" spans="1:21" ht="23.45" customHeight="1" x14ac:dyDescent="0.4">
      <c r="A326" s="37"/>
      <c r="B326" s="38"/>
      <c r="D326" s="94">
        <v>456</v>
      </c>
      <c r="E326" s="93">
        <f t="shared" si="18"/>
        <v>0</v>
      </c>
      <c r="F326" s="519" t="str">
        <f>IF(A326="","",(VLOOKUP(A326,⑥児童生徒名簿表!B:C,2,0)))</f>
        <v/>
      </c>
      <c r="G326" s="495"/>
      <c r="H326" s="496"/>
      <c r="I326" s="26" t="s">
        <v>6</v>
      </c>
      <c r="J326" s="23" t="s">
        <v>5</v>
      </c>
      <c r="K326" s="373" t="str">
        <f>IF(A326="","",(VLOOKUP(A326,⑥児童生徒名簿表!B:D,3,0)))&amp;""</f>
        <v/>
      </c>
      <c r="L326" s="94">
        <v>481</v>
      </c>
      <c r="M326" s="94">
        <f t="shared" si="19"/>
        <v>0</v>
      </c>
      <c r="N326" s="495" t="str">
        <f>IF(B326="","",(VLOOKUP(B326,⑥児童生徒名簿表!B:C,2,0)))</f>
        <v/>
      </c>
      <c r="O326" s="495"/>
      <c r="P326" s="495"/>
      <c r="Q326" s="495"/>
      <c r="R326" s="496"/>
      <c r="S326" s="26" t="s">
        <v>6</v>
      </c>
      <c r="T326" s="23" t="s">
        <v>5</v>
      </c>
      <c r="U326" s="24" t="str">
        <f>IF(B326="","",(VLOOKUP(B326,⑥児童生徒名簿表!B:D,3,0)))&amp;""</f>
        <v/>
      </c>
    </row>
    <row r="327" spans="1:21" ht="23.45" customHeight="1" x14ac:dyDescent="0.4">
      <c r="A327" s="37"/>
      <c r="B327" s="38"/>
      <c r="D327" s="94">
        <v>457</v>
      </c>
      <c r="E327" s="93">
        <f t="shared" si="18"/>
        <v>0</v>
      </c>
      <c r="F327" s="519" t="str">
        <f>IF(A327="","",(VLOOKUP(A327,⑥児童生徒名簿表!B:C,2,0)))</f>
        <v/>
      </c>
      <c r="G327" s="495"/>
      <c r="H327" s="496"/>
      <c r="I327" s="26" t="s">
        <v>6</v>
      </c>
      <c r="J327" s="23" t="s">
        <v>5</v>
      </c>
      <c r="K327" s="373" t="str">
        <f>IF(A327="","",(VLOOKUP(A327,⑥児童生徒名簿表!B:D,3,0)))&amp;""</f>
        <v/>
      </c>
      <c r="L327" s="94">
        <v>482</v>
      </c>
      <c r="M327" s="94">
        <f t="shared" si="19"/>
        <v>0</v>
      </c>
      <c r="N327" s="495" t="str">
        <f>IF(B327="","",(VLOOKUP(B327,⑥児童生徒名簿表!B:C,2,0)))</f>
        <v/>
      </c>
      <c r="O327" s="495"/>
      <c r="P327" s="495"/>
      <c r="Q327" s="495"/>
      <c r="R327" s="496"/>
      <c r="S327" s="26" t="s">
        <v>6</v>
      </c>
      <c r="T327" s="23" t="s">
        <v>5</v>
      </c>
      <c r="U327" s="24" t="str">
        <f>IF(B327="","",(VLOOKUP(B327,⑥児童生徒名簿表!B:D,3,0)))&amp;""</f>
        <v/>
      </c>
    </row>
    <row r="328" spans="1:21" ht="23.45" customHeight="1" x14ac:dyDescent="0.4">
      <c r="A328" s="37"/>
      <c r="B328" s="38"/>
      <c r="D328" s="94">
        <v>458</v>
      </c>
      <c r="E328" s="93">
        <f t="shared" si="18"/>
        <v>0</v>
      </c>
      <c r="F328" s="519" t="str">
        <f>IF(A328="","",(VLOOKUP(A328,⑥児童生徒名簿表!B:C,2,0)))</f>
        <v/>
      </c>
      <c r="G328" s="495"/>
      <c r="H328" s="496"/>
      <c r="I328" s="26" t="s">
        <v>6</v>
      </c>
      <c r="J328" s="23" t="s">
        <v>5</v>
      </c>
      <c r="K328" s="373" t="str">
        <f>IF(A328="","",(VLOOKUP(A328,⑥児童生徒名簿表!B:D,3,0)))&amp;""</f>
        <v/>
      </c>
      <c r="L328" s="94">
        <v>483</v>
      </c>
      <c r="M328" s="94">
        <f t="shared" si="19"/>
        <v>0</v>
      </c>
      <c r="N328" s="495" t="str">
        <f>IF(B328="","",(VLOOKUP(B328,⑥児童生徒名簿表!B:C,2,0)))</f>
        <v/>
      </c>
      <c r="O328" s="495"/>
      <c r="P328" s="495"/>
      <c r="Q328" s="495"/>
      <c r="R328" s="496"/>
      <c r="S328" s="26" t="s">
        <v>6</v>
      </c>
      <c r="T328" s="23" t="s">
        <v>5</v>
      </c>
      <c r="U328" s="24" t="str">
        <f>IF(B328="","",(VLOOKUP(B328,⑥児童生徒名簿表!B:D,3,0)))&amp;""</f>
        <v/>
      </c>
    </row>
    <row r="329" spans="1:21" ht="23.45" customHeight="1" x14ac:dyDescent="0.4">
      <c r="A329" s="37"/>
      <c r="B329" s="38"/>
      <c r="D329" s="94">
        <v>459</v>
      </c>
      <c r="E329" s="93">
        <f t="shared" si="18"/>
        <v>0</v>
      </c>
      <c r="F329" s="519" t="str">
        <f>IF(A329="","",(VLOOKUP(A329,⑥児童生徒名簿表!B:C,2,0)))</f>
        <v/>
      </c>
      <c r="G329" s="495"/>
      <c r="H329" s="496"/>
      <c r="I329" s="26" t="s">
        <v>6</v>
      </c>
      <c r="J329" s="23" t="s">
        <v>5</v>
      </c>
      <c r="K329" s="373" t="str">
        <f>IF(A329="","",(VLOOKUP(A329,⑥児童生徒名簿表!B:D,3,0)))&amp;""</f>
        <v/>
      </c>
      <c r="L329" s="94">
        <v>484</v>
      </c>
      <c r="M329" s="94">
        <f t="shared" si="19"/>
        <v>0</v>
      </c>
      <c r="N329" s="495" t="str">
        <f>IF(B329="","",(VLOOKUP(B329,⑥児童生徒名簿表!B:C,2,0)))</f>
        <v/>
      </c>
      <c r="O329" s="495"/>
      <c r="P329" s="495"/>
      <c r="Q329" s="495"/>
      <c r="R329" s="496"/>
      <c r="S329" s="26" t="s">
        <v>6</v>
      </c>
      <c r="T329" s="23" t="s">
        <v>5</v>
      </c>
      <c r="U329" s="24" t="str">
        <f>IF(B329="","",(VLOOKUP(B329,⑥児童生徒名簿表!B:D,3,0)))&amp;""</f>
        <v/>
      </c>
    </row>
    <row r="330" spans="1:21" ht="23.45" customHeight="1" x14ac:dyDescent="0.4">
      <c r="A330" s="37"/>
      <c r="B330" s="38"/>
      <c r="D330" s="94">
        <v>460</v>
      </c>
      <c r="E330" s="93">
        <f t="shared" si="18"/>
        <v>0</v>
      </c>
      <c r="F330" s="519" t="str">
        <f>IF(A330="","",(VLOOKUP(A330,⑥児童生徒名簿表!B:C,2,0)))</f>
        <v/>
      </c>
      <c r="G330" s="495"/>
      <c r="H330" s="496"/>
      <c r="I330" s="26" t="s">
        <v>6</v>
      </c>
      <c r="J330" s="23" t="s">
        <v>5</v>
      </c>
      <c r="K330" s="373" t="str">
        <f>IF(A330="","",(VLOOKUP(A330,⑥児童生徒名簿表!B:D,3,0)))&amp;""</f>
        <v/>
      </c>
      <c r="L330" s="94">
        <v>485</v>
      </c>
      <c r="M330" s="94">
        <f t="shared" si="19"/>
        <v>0</v>
      </c>
      <c r="N330" s="495" t="str">
        <f>IF(B330="","",(VLOOKUP(B330,⑥児童生徒名簿表!B:C,2,0)))</f>
        <v/>
      </c>
      <c r="O330" s="495"/>
      <c r="P330" s="495"/>
      <c r="Q330" s="495"/>
      <c r="R330" s="496"/>
      <c r="S330" s="26" t="s">
        <v>6</v>
      </c>
      <c r="T330" s="23" t="s">
        <v>5</v>
      </c>
      <c r="U330" s="24" t="str">
        <f>IF(B330="","",(VLOOKUP(B330,⑥児童生徒名簿表!B:D,3,0)))&amp;""</f>
        <v/>
      </c>
    </row>
    <row r="331" spans="1:21" ht="23.45" customHeight="1" x14ac:dyDescent="0.4">
      <c r="A331" s="37"/>
      <c r="B331" s="38"/>
      <c r="D331" s="94">
        <v>461</v>
      </c>
      <c r="E331" s="93">
        <f t="shared" si="18"/>
        <v>0</v>
      </c>
      <c r="F331" s="519" t="str">
        <f>IF(A331="","",(VLOOKUP(A331,⑥児童生徒名簿表!B:C,2,0)))</f>
        <v/>
      </c>
      <c r="G331" s="495"/>
      <c r="H331" s="496"/>
      <c r="I331" s="26" t="s">
        <v>6</v>
      </c>
      <c r="J331" s="23" t="s">
        <v>5</v>
      </c>
      <c r="K331" s="373" t="str">
        <f>IF(A331="","",(VLOOKUP(A331,⑥児童生徒名簿表!B:D,3,0)))&amp;""</f>
        <v/>
      </c>
      <c r="L331" s="94">
        <v>486</v>
      </c>
      <c r="M331" s="94">
        <f t="shared" si="19"/>
        <v>0</v>
      </c>
      <c r="N331" s="495" t="str">
        <f>IF(B331="","",(VLOOKUP(B331,⑥児童生徒名簿表!B:C,2,0)))</f>
        <v/>
      </c>
      <c r="O331" s="495"/>
      <c r="P331" s="495"/>
      <c r="Q331" s="495"/>
      <c r="R331" s="496"/>
      <c r="S331" s="26" t="s">
        <v>6</v>
      </c>
      <c r="T331" s="23" t="s">
        <v>5</v>
      </c>
      <c r="U331" s="24" t="str">
        <f>IF(B331="","",(VLOOKUP(B331,⑥児童生徒名簿表!B:D,3,0)))&amp;""</f>
        <v/>
      </c>
    </row>
    <row r="332" spans="1:21" ht="23.45" customHeight="1" x14ac:dyDescent="0.4">
      <c r="A332" s="37"/>
      <c r="B332" s="38"/>
      <c r="D332" s="94">
        <v>462</v>
      </c>
      <c r="E332" s="93">
        <f t="shared" si="18"/>
        <v>0</v>
      </c>
      <c r="F332" s="519" t="str">
        <f>IF(A332="","",(VLOOKUP(A332,⑥児童生徒名簿表!B:C,2,0)))</f>
        <v/>
      </c>
      <c r="G332" s="495"/>
      <c r="H332" s="496"/>
      <c r="I332" s="26" t="s">
        <v>6</v>
      </c>
      <c r="J332" s="23" t="s">
        <v>5</v>
      </c>
      <c r="K332" s="373" t="str">
        <f>IF(A332="","",(VLOOKUP(A332,⑥児童生徒名簿表!B:D,3,0)))&amp;""</f>
        <v/>
      </c>
      <c r="L332" s="94">
        <v>487</v>
      </c>
      <c r="M332" s="94">
        <f t="shared" si="19"/>
        <v>0</v>
      </c>
      <c r="N332" s="495" t="str">
        <f>IF(B332="","",(VLOOKUP(B332,⑥児童生徒名簿表!B:C,2,0)))</f>
        <v/>
      </c>
      <c r="O332" s="495"/>
      <c r="P332" s="495"/>
      <c r="Q332" s="495"/>
      <c r="R332" s="496"/>
      <c r="S332" s="26" t="s">
        <v>6</v>
      </c>
      <c r="T332" s="23" t="s">
        <v>5</v>
      </c>
      <c r="U332" s="24" t="str">
        <f>IF(B332="","",(VLOOKUP(B332,⑥児童生徒名簿表!B:D,3,0)))&amp;""</f>
        <v/>
      </c>
    </row>
    <row r="333" spans="1:21" ht="23.45" customHeight="1" x14ac:dyDescent="0.4">
      <c r="A333" s="37"/>
      <c r="B333" s="38"/>
      <c r="D333" s="94">
        <v>463</v>
      </c>
      <c r="E333" s="93">
        <f t="shared" si="18"/>
        <v>0</v>
      </c>
      <c r="F333" s="519" t="str">
        <f>IF(A333="","",(VLOOKUP(A333,⑥児童生徒名簿表!B:C,2,0)))</f>
        <v/>
      </c>
      <c r="G333" s="495"/>
      <c r="H333" s="496"/>
      <c r="I333" s="26" t="s">
        <v>6</v>
      </c>
      <c r="J333" s="23" t="s">
        <v>5</v>
      </c>
      <c r="K333" s="373" t="str">
        <f>IF(A333="","",(VLOOKUP(A333,⑥児童生徒名簿表!B:D,3,0)))&amp;""</f>
        <v/>
      </c>
      <c r="L333" s="94">
        <v>488</v>
      </c>
      <c r="M333" s="94">
        <f t="shared" si="19"/>
        <v>0</v>
      </c>
      <c r="N333" s="495" t="str">
        <f>IF(B333="","",(VLOOKUP(B333,⑥児童生徒名簿表!B:C,2,0)))</f>
        <v/>
      </c>
      <c r="O333" s="495"/>
      <c r="P333" s="495"/>
      <c r="Q333" s="495"/>
      <c r="R333" s="496"/>
      <c r="S333" s="26" t="s">
        <v>6</v>
      </c>
      <c r="T333" s="23" t="s">
        <v>5</v>
      </c>
      <c r="U333" s="24" t="str">
        <f>IF(B333="","",(VLOOKUP(B333,⑥児童生徒名簿表!B:D,3,0)))&amp;""</f>
        <v/>
      </c>
    </row>
    <row r="334" spans="1:21" ht="23.45" customHeight="1" x14ac:dyDescent="0.4">
      <c r="A334" s="37"/>
      <c r="B334" s="38"/>
      <c r="D334" s="94">
        <v>464</v>
      </c>
      <c r="E334" s="93">
        <f t="shared" si="18"/>
        <v>0</v>
      </c>
      <c r="F334" s="519" t="str">
        <f>IF(A334="","",(VLOOKUP(A334,⑥児童生徒名簿表!B:C,2,0)))</f>
        <v/>
      </c>
      <c r="G334" s="495"/>
      <c r="H334" s="496"/>
      <c r="I334" s="26" t="s">
        <v>6</v>
      </c>
      <c r="J334" s="23" t="s">
        <v>5</v>
      </c>
      <c r="K334" s="373" t="str">
        <f>IF(A334="","",(VLOOKUP(A334,⑥児童生徒名簿表!B:D,3,0)))&amp;""</f>
        <v/>
      </c>
      <c r="L334" s="94">
        <v>489</v>
      </c>
      <c r="M334" s="94">
        <f t="shared" si="19"/>
        <v>0</v>
      </c>
      <c r="N334" s="495" t="str">
        <f>IF(B334="","",(VLOOKUP(B334,⑥児童生徒名簿表!B:C,2,0)))</f>
        <v/>
      </c>
      <c r="O334" s="495"/>
      <c r="P334" s="495"/>
      <c r="Q334" s="495"/>
      <c r="R334" s="496"/>
      <c r="S334" s="26" t="s">
        <v>6</v>
      </c>
      <c r="T334" s="23" t="s">
        <v>5</v>
      </c>
      <c r="U334" s="24" t="str">
        <f>IF(B334="","",(VLOOKUP(B334,⑥児童生徒名簿表!B:D,3,0)))&amp;""</f>
        <v/>
      </c>
    </row>
    <row r="335" spans="1:21" ht="23.45" customHeight="1" x14ac:dyDescent="0.4">
      <c r="A335" s="37"/>
      <c r="B335" s="38"/>
      <c r="D335" s="94">
        <v>465</v>
      </c>
      <c r="E335" s="93">
        <f t="shared" si="18"/>
        <v>0</v>
      </c>
      <c r="F335" s="519" t="str">
        <f>IF(A335="","",(VLOOKUP(A335,⑥児童生徒名簿表!B:C,2,0)))</f>
        <v/>
      </c>
      <c r="G335" s="495"/>
      <c r="H335" s="496"/>
      <c r="I335" s="26" t="s">
        <v>6</v>
      </c>
      <c r="J335" s="23" t="s">
        <v>5</v>
      </c>
      <c r="K335" s="373" t="str">
        <f>IF(A335="","",(VLOOKUP(A335,⑥児童生徒名簿表!B:D,3,0)))&amp;""</f>
        <v/>
      </c>
      <c r="L335" s="94">
        <v>490</v>
      </c>
      <c r="M335" s="94">
        <f t="shared" si="19"/>
        <v>0</v>
      </c>
      <c r="N335" s="495" t="str">
        <f>IF(B335="","",(VLOOKUP(B335,⑥児童生徒名簿表!B:C,2,0)))</f>
        <v/>
      </c>
      <c r="O335" s="495"/>
      <c r="P335" s="495"/>
      <c r="Q335" s="495"/>
      <c r="R335" s="496"/>
      <c r="S335" s="26" t="s">
        <v>6</v>
      </c>
      <c r="T335" s="23" t="s">
        <v>5</v>
      </c>
      <c r="U335" s="24" t="str">
        <f>IF(B335="","",(VLOOKUP(B335,⑥児童生徒名簿表!B:D,3,0)))&amp;""</f>
        <v/>
      </c>
    </row>
    <row r="336" spans="1:21" ht="23.45" customHeight="1" x14ac:dyDescent="0.4">
      <c r="A336" s="37"/>
      <c r="B336" s="38"/>
      <c r="D336" s="94">
        <v>466</v>
      </c>
      <c r="E336" s="93">
        <f t="shared" si="18"/>
        <v>0</v>
      </c>
      <c r="F336" s="519" t="str">
        <f>IF(A336="","",(VLOOKUP(A336,⑥児童生徒名簿表!B:C,2,0)))</f>
        <v/>
      </c>
      <c r="G336" s="495"/>
      <c r="H336" s="496"/>
      <c r="I336" s="26" t="s">
        <v>6</v>
      </c>
      <c r="J336" s="23" t="s">
        <v>5</v>
      </c>
      <c r="K336" s="373" t="str">
        <f>IF(A336="","",(VLOOKUP(A336,⑥児童生徒名簿表!B:D,3,0)))&amp;""</f>
        <v/>
      </c>
      <c r="L336" s="94">
        <v>491</v>
      </c>
      <c r="M336" s="94">
        <f t="shared" si="19"/>
        <v>0</v>
      </c>
      <c r="N336" s="495" t="str">
        <f>IF(B336="","",(VLOOKUP(B336,⑥児童生徒名簿表!B:C,2,0)))</f>
        <v/>
      </c>
      <c r="O336" s="495"/>
      <c r="P336" s="495"/>
      <c r="Q336" s="495"/>
      <c r="R336" s="496"/>
      <c r="S336" s="26" t="s">
        <v>6</v>
      </c>
      <c r="T336" s="23" t="s">
        <v>5</v>
      </c>
      <c r="U336" s="24" t="str">
        <f>IF(B336="","",(VLOOKUP(B336,⑥児童生徒名簿表!B:D,3,0)))&amp;""</f>
        <v/>
      </c>
    </row>
    <row r="337" spans="1:21" ht="23.45" customHeight="1" x14ac:dyDescent="0.4">
      <c r="A337" s="37"/>
      <c r="B337" s="38"/>
      <c r="D337" s="94">
        <v>467</v>
      </c>
      <c r="E337" s="93">
        <f t="shared" si="18"/>
        <v>0</v>
      </c>
      <c r="F337" s="519" t="str">
        <f>IF(A337="","",(VLOOKUP(A337,⑥児童生徒名簿表!B:C,2,0)))</f>
        <v/>
      </c>
      <c r="G337" s="495"/>
      <c r="H337" s="496"/>
      <c r="I337" s="26" t="s">
        <v>6</v>
      </c>
      <c r="J337" s="23" t="s">
        <v>5</v>
      </c>
      <c r="K337" s="373" t="str">
        <f>IF(A337="","",(VLOOKUP(A337,⑥児童生徒名簿表!B:D,3,0)))&amp;""</f>
        <v/>
      </c>
      <c r="L337" s="94">
        <v>492</v>
      </c>
      <c r="M337" s="94">
        <f t="shared" si="19"/>
        <v>0</v>
      </c>
      <c r="N337" s="495" t="str">
        <f>IF(B337="","",(VLOOKUP(B337,⑥児童生徒名簿表!B:C,2,0)))</f>
        <v/>
      </c>
      <c r="O337" s="495"/>
      <c r="P337" s="495"/>
      <c r="Q337" s="495"/>
      <c r="R337" s="496"/>
      <c r="S337" s="26" t="s">
        <v>6</v>
      </c>
      <c r="T337" s="23" t="s">
        <v>5</v>
      </c>
      <c r="U337" s="24" t="str">
        <f>IF(B337="","",(VLOOKUP(B337,⑥児童生徒名簿表!B:D,3,0)))&amp;""</f>
        <v/>
      </c>
    </row>
    <row r="338" spans="1:21" ht="23.45" customHeight="1" x14ac:dyDescent="0.4">
      <c r="A338" s="37"/>
      <c r="B338" s="38"/>
      <c r="D338" s="94">
        <v>468</v>
      </c>
      <c r="E338" s="93">
        <f t="shared" si="18"/>
        <v>0</v>
      </c>
      <c r="F338" s="519" t="str">
        <f>IF(A338="","",(VLOOKUP(A338,⑥児童生徒名簿表!B:C,2,0)))</f>
        <v/>
      </c>
      <c r="G338" s="495"/>
      <c r="H338" s="496"/>
      <c r="I338" s="26" t="s">
        <v>6</v>
      </c>
      <c r="J338" s="23" t="s">
        <v>5</v>
      </c>
      <c r="K338" s="373" t="str">
        <f>IF(A338="","",(VLOOKUP(A338,⑥児童生徒名簿表!B:D,3,0)))&amp;""</f>
        <v/>
      </c>
      <c r="L338" s="94">
        <v>493</v>
      </c>
      <c r="M338" s="94">
        <f t="shared" si="19"/>
        <v>0</v>
      </c>
      <c r="N338" s="495" t="str">
        <f>IF(B338="","",(VLOOKUP(B338,⑥児童生徒名簿表!B:C,2,0)))</f>
        <v/>
      </c>
      <c r="O338" s="495"/>
      <c r="P338" s="495"/>
      <c r="Q338" s="495"/>
      <c r="R338" s="496"/>
      <c r="S338" s="26" t="s">
        <v>6</v>
      </c>
      <c r="T338" s="23" t="s">
        <v>5</v>
      </c>
      <c r="U338" s="24" t="str">
        <f>IF(B338="","",(VLOOKUP(B338,⑥児童生徒名簿表!B:D,3,0)))&amp;""</f>
        <v/>
      </c>
    </row>
    <row r="339" spans="1:21" ht="23.45" customHeight="1" x14ac:dyDescent="0.4">
      <c r="A339" s="37"/>
      <c r="B339" s="38"/>
      <c r="D339" s="94">
        <v>469</v>
      </c>
      <c r="E339" s="93">
        <f t="shared" si="18"/>
        <v>0</v>
      </c>
      <c r="F339" s="519" t="str">
        <f>IF(A339="","",(VLOOKUP(A339,⑥児童生徒名簿表!B:C,2,0)))</f>
        <v/>
      </c>
      <c r="G339" s="495"/>
      <c r="H339" s="496"/>
      <c r="I339" s="26" t="s">
        <v>6</v>
      </c>
      <c r="J339" s="23" t="s">
        <v>5</v>
      </c>
      <c r="K339" s="373" t="str">
        <f>IF(A339="","",(VLOOKUP(A339,⑥児童生徒名簿表!B:D,3,0)))&amp;""</f>
        <v/>
      </c>
      <c r="L339" s="94">
        <v>494</v>
      </c>
      <c r="M339" s="94">
        <f t="shared" si="19"/>
        <v>0</v>
      </c>
      <c r="N339" s="495" t="str">
        <f>IF(B339="","",(VLOOKUP(B339,⑥児童生徒名簿表!B:C,2,0)))</f>
        <v/>
      </c>
      <c r="O339" s="495"/>
      <c r="P339" s="495"/>
      <c r="Q339" s="495"/>
      <c r="R339" s="496"/>
      <c r="S339" s="26" t="s">
        <v>6</v>
      </c>
      <c r="T339" s="23" t="s">
        <v>5</v>
      </c>
      <c r="U339" s="24" t="str">
        <f>IF(B339="","",(VLOOKUP(B339,⑥児童生徒名簿表!B:D,3,0)))&amp;""</f>
        <v/>
      </c>
    </row>
    <row r="340" spans="1:21" ht="23.45" customHeight="1" x14ac:dyDescent="0.4">
      <c r="A340" s="37"/>
      <c r="B340" s="38"/>
      <c r="D340" s="94">
        <v>470</v>
      </c>
      <c r="E340" s="93">
        <f t="shared" si="18"/>
        <v>0</v>
      </c>
      <c r="F340" s="519" t="str">
        <f>IF(A340="","",(VLOOKUP(A340,⑥児童生徒名簿表!B:C,2,0)))</f>
        <v/>
      </c>
      <c r="G340" s="495"/>
      <c r="H340" s="496"/>
      <c r="I340" s="26" t="s">
        <v>6</v>
      </c>
      <c r="J340" s="23" t="s">
        <v>5</v>
      </c>
      <c r="K340" s="373" t="str">
        <f>IF(A340="","",(VLOOKUP(A340,⑥児童生徒名簿表!B:D,3,0)))&amp;""</f>
        <v/>
      </c>
      <c r="L340" s="94">
        <v>495</v>
      </c>
      <c r="M340" s="94">
        <f t="shared" si="19"/>
        <v>0</v>
      </c>
      <c r="N340" s="495" t="str">
        <f>IF(B340="","",(VLOOKUP(B340,⑥児童生徒名簿表!B:C,2,0)))</f>
        <v/>
      </c>
      <c r="O340" s="495"/>
      <c r="P340" s="495"/>
      <c r="Q340" s="495"/>
      <c r="R340" s="496"/>
      <c r="S340" s="26" t="s">
        <v>6</v>
      </c>
      <c r="T340" s="23" t="s">
        <v>5</v>
      </c>
      <c r="U340" s="24" t="str">
        <f>IF(B340="","",(VLOOKUP(B340,⑥児童生徒名簿表!B:D,3,0)))&amp;""</f>
        <v/>
      </c>
    </row>
    <row r="341" spans="1:21" ht="23.45" customHeight="1" x14ac:dyDescent="0.4">
      <c r="A341" s="37"/>
      <c r="B341" s="38"/>
      <c r="D341" s="94">
        <v>471</v>
      </c>
      <c r="E341" s="93">
        <f t="shared" si="18"/>
        <v>0</v>
      </c>
      <c r="F341" s="519" t="str">
        <f>IF(A341="","",(VLOOKUP(A341,⑥児童生徒名簿表!B:C,2,0)))</f>
        <v/>
      </c>
      <c r="G341" s="495"/>
      <c r="H341" s="496"/>
      <c r="I341" s="26" t="s">
        <v>6</v>
      </c>
      <c r="J341" s="23" t="s">
        <v>5</v>
      </c>
      <c r="K341" s="373" t="str">
        <f>IF(A341="","",(VLOOKUP(A341,⑥児童生徒名簿表!B:D,3,0)))&amp;""</f>
        <v/>
      </c>
      <c r="L341" s="94">
        <v>496</v>
      </c>
      <c r="M341" s="94">
        <f t="shared" si="19"/>
        <v>0</v>
      </c>
      <c r="N341" s="495" t="str">
        <f>IF(B341="","",(VLOOKUP(B341,⑥児童生徒名簿表!B:C,2,0)))</f>
        <v/>
      </c>
      <c r="O341" s="495"/>
      <c r="P341" s="495"/>
      <c r="Q341" s="495"/>
      <c r="R341" s="496"/>
      <c r="S341" s="26" t="s">
        <v>6</v>
      </c>
      <c r="T341" s="23" t="s">
        <v>5</v>
      </c>
      <c r="U341" s="24" t="str">
        <f>IF(B341="","",(VLOOKUP(B341,⑥児童生徒名簿表!B:D,3,0)))&amp;""</f>
        <v/>
      </c>
    </row>
    <row r="342" spans="1:21" ht="23.45" customHeight="1" x14ac:dyDescent="0.4">
      <c r="A342" s="37"/>
      <c r="B342" s="38"/>
      <c r="D342" s="94">
        <v>472</v>
      </c>
      <c r="E342" s="93">
        <f t="shared" si="18"/>
        <v>0</v>
      </c>
      <c r="F342" s="519" t="str">
        <f>IF(A342="","",(VLOOKUP(A342,⑥児童生徒名簿表!B:C,2,0)))</f>
        <v/>
      </c>
      <c r="G342" s="495"/>
      <c r="H342" s="496"/>
      <c r="I342" s="26" t="s">
        <v>6</v>
      </c>
      <c r="J342" s="23" t="s">
        <v>5</v>
      </c>
      <c r="K342" s="373" t="str">
        <f>IF(A342="","",(VLOOKUP(A342,⑥児童生徒名簿表!B:D,3,0)))&amp;""</f>
        <v/>
      </c>
      <c r="L342" s="94">
        <v>497</v>
      </c>
      <c r="M342" s="94">
        <f t="shared" si="19"/>
        <v>0</v>
      </c>
      <c r="N342" s="495" t="str">
        <f>IF(B342="","",(VLOOKUP(B342,⑥児童生徒名簿表!B:C,2,0)))</f>
        <v/>
      </c>
      <c r="O342" s="495"/>
      <c r="P342" s="495"/>
      <c r="Q342" s="495"/>
      <c r="R342" s="496"/>
      <c r="S342" s="26" t="s">
        <v>6</v>
      </c>
      <c r="T342" s="23" t="s">
        <v>5</v>
      </c>
      <c r="U342" s="24" t="str">
        <f>IF(B342="","",(VLOOKUP(B342,⑥児童生徒名簿表!B:D,3,0)))&amp;""</f>
        <v/>
      </c>
    </row>
    <row r="343" spans="1:21" ht="23.45" customHeight="1" x14ac:dyDescent="0.4">
      <c r="A343" s="37"/>
      <c r="B343" s="38"/>
      <c r="D343" s="94">
        <v>473</v>
      </c>
      <c r="E343" s="93">
        <f t="shared" si="18"/>
        <v>0</v>
      </c>
      <c r="F343" s="519" t="str">
        <f>IF(A343="","",(VLOOKUP(A343,⑥児童生徒名簿表!B:C,2,0)))</f>
        <v/>
      </c>
      <c r="G343" s="495"/>
      <c r="H343" s="496"/>
      <c r="I343" s="26" t="s">
        <v>6</v>
      </c>
      <c r="J343" s="23" t="s">
        <v>5</v>
      </c>
      <c r="K343" s="373" t="str">
        <f>IF(A343="","",(VLOOKUP(A343,⑥児童生徒名簿表!B:D,3,0)))&amp;""</f>
        <v/>
      </c>
      <c r="L343" s="94">
        <v>498</v>
      </c>
      <c r="M343" s="94">
        <f t="shared" si="19"/>
        <v>0</v>
      </c>
      <c r="N343" s="495" t="str">
        <f>IF(B343="","",(VLOOKUP(B343,⑥児童生徒名簿表!B:C,2,0)))</f>
        <v/>
      </c>
      <c r="O343" s="495"/>
      <c r="P343" s="495"/>
      <c r="Q343" s="495"/>
      <c r="R343" s="496"/>
      <c r="S343" s="26" t="s">
        <v>6</v>
      </c>
      <c r="T343" s="23" t="s">
        <v>5</v>
      </c>
      <c r="U343" s="24" t="str">
        <f>IF(B343="","",(VLOOKUP(B343,⑥児童生徒名簿表!B:D,3,0)))&amp;""</f>
        <v/>
      </c>
    </row>
    <row r="344" spans="1:21" ht="23.45" customHeight="1" x14ac:dyDescent="0.4">
      <c r="A344" s="37"/>
      <c r="B344" s="38"/>
      <c r="D344" s="94">
        <v>474</v>
      </c>
      <c r="E344" s="93">
        <f t="shared" si="18"/>
        <v>0</v>
      </c>
      <c r="F344" s="519" t="str">
        <f>IF(A344="","",(VLOOKUP(A344,⑥児童生徒名簿表!B:C,2,0)))</f>
        <v/>
      </c>
      <c r="G344" s="495"/>
      <c r="H344" s="496"/>
      <c r="I344" s="26" t="s">
        <v>6</v>
      </c>
      <c r="J344" s="23" t="s">
        <v>5</v>
      </c>
      <c r="K344" s="373" t="str">
        <f>IF(A344="","",(VLOOKUP(A344,⑥児童生徒名簿表!B:D,3,0)))&amp;""</f>
        <v/>
      </c>
      <c r="L344" s="94">
        <v>499</v>
      </c>
      <c r="M344" s="94">
        <f t="shared" si="19"/>
        <v>0</v>
      </c>
      <c r="N344" s="495" t="str">
        <f>IF(B344="","",(VLOOKUP(B344,⑥児童生徒名簿表!B:C,2,0)))</f>
        <v/>
      </c>
      <c r="O344" s="495"/>
      <c r="P344" s="495"/>
      <c r="Q344" s="495"/>
      <c r="R344" s="496"/>
      <c r="S344" s="26" t="s">
        <v>6</v>
      </c>
      <c r="T344" s="23" t="s">
        <v>5</v>
      </c>
      <c r="U344" s="24" t="str">
        <f>IF(B344="","",(VLOOKUP(B344,⑥児童生徒名簿表!B:D,3,0)))&amp;""</f>
        <v/>
      </c>
    </row>
    <row r="345" spans="1:21" ht="23.45" customHeight="1" x14ac:dyDescent="0.4">
      <c r="A345" s="37"/>
      <c r="B345" s="38"/>
      <c r="D345" s="94">
        <v>475</v>
      </c>
      <c r="E345" s="93">
        <f t="shared" si="18"/>
        <v>0</v>
      </c>
      <c r="F345" s="519" t="str">
        <f>IF(A345="","",(VLOOKUP(A345,⑥児童生徒名簿表!B:C,2,0)))</f>
        <v/>
      </c>
      <c r="G345" s="495"/>
      <c r="H345" s="496"/>
      <c r="I345" s="26" t="s">
        <v>6</v>
      </c>
      <c r="J345" s="23" t="s">
        <v>5</v>
      </c>
      <c r="K345" s="373" t="str">
        <f>IF(A345="","",(VLOOKUP(A345,⑥児童生徒名簿表!B:D,3,0)))&amp;""</f>
        <v/>
      </c>
      <c r="L345" s="94">
        <v>500</v>
      </c>
      <c r="M345" s="94">
        <f t="shared" si="19"/>
        <v>0</v>
      </c>
      <c r="N345" s="495" t="str">
        <f>IF(B345="","",(VLOOKUP(B345,⑥児童生徒名簿表!B:C,2,0)))</f>
        <v/>
      </c>
      <c r="O345" s="495"/>
      <c r="P345" s="495"/>
      <c r="Q345" s="495"/>
      <c r="R345" s="496"/>
      <c r="S345" s="26" t="s">
        <v>6</v>
      </c>
      <c r="T345" s="23" t="s">
        <v>5</v>
      </c>
      <c r="U345" s="24" t="str">
        <f>IF(B345="","",(VLOOKUP(B345,⑥児童生徒名簿表!B:D,3,0)))&amp;""</f>
        <v/>
      </c>
    </row>
    <row r="346" spans="1:21" ht="4.5" customHeight="1" x14ac:dyDescent="0.4"/>
    <row r="347" spans="1:21" ht="27" customHeight="1" x14ac:dyDescent="0.4">
      <c r="D347" s="420" t="s">
        <v>3</v>
      </c>
      <c r="E347" s="421"/>
      <c r="F347" s="421"/>
      <c r="G347" s="421"/>
      <c r="H347" s="433"/>
      <c r="I347" s="571" t="s">
        <v>31</v>
      </c>
      <c r="J347" s="572"/>
      <c r="K347" s="572"/>
      <c r="L347" s="573"/>
      <c r="M347" s="560" t="s">
        <v>30</v>
      </c>
      <c r="N347" s="561"/>
      <c r="O347" s="561"/>
      <c r="P347" s="561"/>
      <c r="Q347" s="562"/>
      <c r="R347" s="570" t="s">
        <v>1</v>
      </c>
      <c r="S347" s="570"/>
      <c r="T347" s="570"/>
      <c r="U347" s="570"/>
    </row>
    <row r="348" spans="1:21" ht="3.75" customHeight="1" thickBot="1" x14ac:dyDescent="0.45">
      <c r="K348" s="506"/>
      <c r="L348" s="506"/>
      <c r="M348" s="103"/>
    </row>
    <row r="349" spans="1:21" ht="15" customHeight="1" x14ac:dyDescent="0.4">
      <c r="D349" s="563" t="s">
        <v>1433</v>
      </c>
      <c r="E349" s="563"/>
      <c r="F349" s="564"/>
      <c r="G349" s="564"/>
      <c r="H349" s="564"/>
      <c r="I349" s="564"/>
      <c r="J349" s="564"/>
      <c r="K349" s="565"/>
      <c r="L349" s="507" t="s">
        <v>0</v>
      </c>
      <c r="M349" s="508"/>
      <c r="N349" s="509"/>
      <c r="O349" s="513" t="str">
        <f>O34</f>
        <v>教育出版社</v>
      </c>
      <c r="P349" s="514"/>
      <c r="Q349" s="514"/>
      <c r="R349" s="514"/>
      <c r="S349" s="514"/>
      <c r="T349" s="514"/>
      <c r="U349" s="515"/>
    </row>
    <row r="350" spans="1:21" ht="15" customHeight="1" thickBot="1" x14ac:dyDescent="0.45">
      <c r="D350" s="564"/>
      <c r="E350" s="564"/>
      <c r="F350" s="564"/>
      <c r="G350" s="564"/>
      <c r="H350" s="564"/>
      <c r="I350" s="564"/>
      <c r="J350" s="564"/>
      <c r="K350" s="565"/>
      <c r="L350" s="510"/>
      <c r="M350" s="511"/>
      <c r="N350" s="512"/>
      <c r="O350" s="516"/>
      <c r="P350" s="517"/>
      <c r="Q350" s="517"/>
      <c r="R350" s="517"/>
      <c r="S350" s="517"/>
      <c r="T350" s="517"/>
      <c r="U350" s="518"/>
    </row>
  </sheetData>
  <mergeCells count="751">
    <mergeCell ref="P141:Q141"/>
    <mergeCell ref="R141:U141"/>
    <mergeCell ref="P176:Q176"/>
    <mergeCell ref="R176:U176"/>
    <mergeCell ref="P211:Q211"/>
    <mergeCell ref="R211:U211"/>
    <mergeCell ref="P246:Q246"/>
    <mergeCell ref="R246:U246"/>
    <mergeCell ref="P281:Q281"/>
    <mergeCell ref="R281:U281"/>
    <mergeCell ref="A1:B2"/>
    <mergeCell ref="F2:G2"/>
    <mergeCell ref="I2:J2"/>
    <mergeCell ref="K2:L2"/>
    <mergeCell ref="P2:Q2"/>
    <mergeCell ref="F6:H6"/>
    <mergeCell ref="N6:R6"/>
    <mergeCell ref="M2:O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M172:Q172"/>
    <mergeCell ref="K173:L173"/>
    <mergeCell ref="D174:K175"/>
    <mergeCell ref="L174:N175"/>
    <mergeCell ref="O174:U175"/>
    <mergeCell ref="F177:G177"/>
    <mergeCell ref="I177:J177"/>
    <mergeCell ref="K177:L177"/>
    <mergeCell ref="P177:Q177"/>
    <mergeCell ref="M177:O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M207:Q207"/>
    <mergeCell ref="K208:L208"/>
    <mergeCell ref="D209:K210"/>
    <mergeCell ref="L209:N210"/>
    <mergeCell ref="O209:U210"/>
    <mergeCell ref="F212:G212"/>
    <mergeCell ref="I212:J212"/>
    <mergeCell ref="K212:L212"/>
    <mergeCell ref="P212:Q212"/>
    <mergeCell ref="M212:O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M242:Q242"/>
    <mergeCell ref="K243:L243"/>
    <mergeCell ref="D244:K245"/>
    <mergeCell ref="L244:N245"/>
    <mergeCell ref="O244:U245"/>
    <mergeCell ref="F247:G247"/>
    <mergeCell ref="I247:J247"/>
    <mergeCell ref="K247:L247"/>
    <mergeCell ref="P247:Q247"/>
    <mergeCell ref="M247:O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M277:Q277"/>
    <mergeCell ref="K278:L278"/>
    <mergeCell ref="D279:K280"/>
    <mergeCell ref="L279:N280"/>
    <mergeCell ref="O279:U280"/>
    <mergeCell ref="F282:G282"/>
    <mergeCell ref="I282:J282"/>
    <mergeCell ref="K282:L282"/>
    <mergeCell ref="P282:Q282"/>
    <mergeCell ref="M282:O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N336:R336"/>
    <mergeCell ref="F337:H337"/>
    <mergeCell ref="N337:R337"/>
    <mergeCell ref="F338:H338"/>
    <mergeCell ref="N338:R338"/>
    <mergeCell ref="F333:H333"/>
    <mergeCell ref="N333:R333"/>
    <mergeCell ref="F334:H334"/>
    <mergeCell ref="N334:R334"/>
    <mergeCell ref="F335:H335"/>
    <mergeCell ref="N335:R335"/>
    <mergeCell ref="F336:H336"/>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D143:E143"/>
    <mergeCell ref="D177:E177"/>
    <mergeCell ref="D178:E178"/>
    <mergeCell ref="D212:E212"/>
    <mergeCell ref="D213:E213"/>
    <mergeCell ref="D247:E247"/>
    <mergeCell ref="D248:E248"/>
    <mergeCell ref="D282:E282"/>
    <mergeCell ref="D283:E28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1734</v>
      </c>
      <c r="B1" s="580"/>
      <c r="D1" s="255" t="s">
        <v>1728</v>
      </c>
      <c r="E1" s="255"/>
      <c r="F1" s="255"/>
      <c r="G1" s="255"/>
      <c r="H1" s="255"/>
      <c r="I1" s="255"/>
      <c r="J1" s="255"/>
      <c r="K1" s="255"/>
      <c r="L1" s="255"/>
      <c r="M1" s="255"/>
      <c r="N1" s="255"/>
      <c r="O1" s="255"/>
      <c r="P1" s="505" t="s">
        <v>1727</v>
      </c>
      <c r="Q1" s="505"/>
      <c r="R1" s="505" t="str">
        <f>IF(I2="","",(VLOOKUP(I2,②学校番号一覧表!A:G,7,0)))</f>
        <v/>
      </c>
      <c r="S1" s="505"/>
      <c r="T1" s="505"/>
      <c r="U1" s="505"/>
    </row>
    <row r="2" spans="1:21" ht="30" customHeight="1" thickBot="1" x14ac:dyDescent="0.45">
      <c r="A2" s="581"/>
      <c r="B2" s="582"/>
      <c r="D2" s="586" t="s">
        <v>13</v>
      </c>
      <c r="E2" s="587"/>
      <c r="F2" s="588" t="s">
        <v>50</v>
      </c>
      <c r="G2" s="588"/>
      <c r="H2" s="94" t="s">
        <v>21</v>
      </c>
      <c r="I2" s="589"/>
      <c r="J2" s="590"/>
      <c r="K2" s="586" t="s">
        <v>20</v>
      </c>
      <c r="L2" s="587"/>
      <c r="M2" s="557" t="s">
        <v>511</v>
      </c>
      <c r="N2" s="558"/>
      <c r="O2" s="559"/>
      <c r="P2" s="569" t="s">
        <v>12</v>
      </c>
      <c r="Q2" s="569"/>
      <c r="R2" s="33">
        <v>10</v>
      </c>
      <c r="S2" s="13" t="s">
        <v>11</v>
      </c>
      <c r="T2" s="14">
        <v>1</v>
      </c>
      <c r="U2" s="15" t="s">
        <v>10</v>
      </c>
    </row>
    <row r="3" spans="1:21" ht="30" customHeight="1" x14ac:dyDescent="0.4">
      <c r="A3" s="79" t="s">
        <v>38</v>
      </c>
      <c r="B3" s="79" t="s">
        <v>39</v>
      </c>
      <c r="D3" s="586" t="s">
        <v>9</v>
      </c>
      <c r="E3" s="587"/>
      <c r="F3" s="594" t="str">
        <f>IF(I2="","",(VLOOKUP(I2,②学校番号一覧表!A:D,4,0)))</f>
        <v/>
      </c>
      <c r="G3" s="594"/>
      <c r="H3" s="94"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20" t="s">
        <v>1357</v>
      </c>
      <c r="G5" s="421"/>
      <c r="H5" s="433"/>
      <c r="I5" s="420" t="s">
        <v>7</v>
      </c>
      <c r="J5" s="421"/>
      <c r="K5" s="421"/>
      <c r="L5" s="162" t="s">
        <v>67</v>
      </c>
      <c r="M5" s="106" t="s">
        <v>510</v>
      </c>
      <c r="N5" s="421" t="s">
        <v>1357</v>
      </c>
      <c r="O5" s="421"/>
      <c r="P5" s="421"/>
      <c r="Q5" s="421"/>
      <c r="R5" s="433"/>
      <c r="S5" s="420" t="s">
        <v>7</v>
      </c>
      <c r="T5" s="421"/>
      <c r="U5" s="433"/>
    </row>
    <row r="6" spans="1:21" ht="23.45" customHeight="1" x14ac:dyDescent="0.4">
      <c r="A6" s="37">
        <v>1</v>
      </c>
      <c r="B6" s="38"/>
      <c r="D6" s="94">
        <v>1</v>
      </c>
      <c r="E6" s="93" t="str">
        <f>A6&amp;""</f>
        <v>1</v>
      </c>
      <c r="F6" s="591" t="str">
        <f>IF(A6="","",(VLOOKUP(A6,⑥児童生徒名簿表!G:I,2,0)))&amp;""</f>
        <v>教育太郎1</v>
      </c>
      <c r="G6" s="592"/>
      <c r="H6" s="593"/>
      <c r="I6" s="99" t="s">
        <v>6</v>
      </c>
      <c r="J6" s="100" t="s">
        <v>5</v>
      </c>
      <c r="K6" s="104" t="str">
        <f>IF(A6="","",(VLOOKUP(A6,⑥児童生徒名簿表!G:I,3,0)))&amp;""</f>
        <v/>
      </c>
      <c r="L6" s="94">
        <v>26</v>
      </c>
      <c r="M6" s="94" t="str">
        <f>B6&amp;""</f>
        <v/>
      </c>
      <c r="N6" s="495" t="str">
        <f>IF(B6="","",(VLOOKUP(B6,⑥児童生徒名簿表!G:I,2,0)))</f>
        <v/>
      </c>
      <c r="O6" s="495"/>
      <c r="P6" s="495"/>
      <c r="Q6" s="495"/>
      <c r="R6" s="496"/>
      <c r="S6" s="26" t="s">
        <v>6</v>
      </c>
      <c r="T6" s="23" t="s">
        <v>5</v>
      </c>
      <c r="U6" s="24" t="str">
        <f>IF(B6="","",(VLOOKUP(B6,⑥児童生徒名簿表!G:I,3,0)))&amp;""</f>
        <v/>
      </c>
    </row>
    <row r="7" spans="1:21" ht="23.45" customHeight="1" x14ac:dyDescent="0.4">
      <c r="A7" s="37">
        <v>2</v>
      </c>
      <c r="B7" s="38"/>
      <c r="D7" s="94">
        <v>2</v>
      </c>
      <c r="E7" s="93" t="str">
        <f t="shared" ref="E7:E30" si="0">A7&amp;""</f>
        <v>2</v>
      </c>
      <c r="F7" s="591" t="str">
        <f>IF(A7="","",(VLOOKUP(A7,⑥児童生徒名簿表!G:I,2,0)))</f>
        <v>教育太郎2</v>
      </c>
      <c r="G7" s="592"/>
      <c r="H7" s="593"/>
      <c r="I7" s="99" t="s">
        <v>6</v>
      </c>
      <c r="J7" s="100" t="s">
        <v>5</v>
      </c>
      <c r="K7" s="104" t="str">
        <f>IF(A7="","",(VLOOKUP(A7,⑥児童生徒名簿表!G:I,3,0)))&amp;""</f>
        <v>入</v>
      </c>
      <c r="L7" s="94">
        <v>27</v>
      </c>
      <c r="M7" s="94" t="str">
        <f t="shared" ref="M7:M30" si="1">B7&amp;""</f>
        <v/>
      </c>
      <c r="N7" s="495" t="str">
        <f>IF(B7="","",(VLOOKUP(B7,⑥児童生徒名簿表!G:I,2,0)))</f>
        <v/>
      </c>
      <c r="O7" s="495"/>
      <c r="P7" s="495"/>
      <c r="Q7" s="495"/>
      <c r="R7" s="496"/>
      <c r="S7" s="26" t="s">
        <v>6</v>
      </c>
      <c r="T7" s="23" t="s">
        <v>5</v>
      </c>
      <c r="U7" s="24" t="str">
        <f>IF(B7="","",(VLOOKUP(B7,⑥児童生徒名簿表!G:I,3,0)))&amp;""</f>
        <v/>
      </c>
    </row>
    <row r="8" spans="1:21" ht="23.45" customHeight="1" x14ac:dyDescent="0.4">
      <c r="A8" s="37">
        <v>1019</v>
      </c>
      <c r="B8" s="38"/>
      <c r="D8" s="94">
        <v>3</v>
      </c>
      <c r="E8" s="93" t="str">
        <f t="shared" si="0"/>
        <v>1019</v>
      </c>
      <c r="F8" s="591" t="str">
        <f>IF(A8="","",(VLOOKUP(A8,⑥児童生徒名簿表!G:I,2,0)))</f>
        <v>教育花子3</v>
      </c>
      <c r="G8" s="592"/>
      <c r="H8" s="593"/>
      <c r="I8" s="99" t="s">
        <v>6</v>
      </c>
      <c r="J8" s="100" t="s">
        <v>5</v>
      </c>
      <c r="K8" s="104" t="str">
        <f>IF(A8="","",(VLOOKUP(A8,⑥児童生徒名簿表!G:I,3,0)))&amp;""</f>
        <v/>
      </c>
      <c r="L8" s="94">
        <v>28</v>
      </c>
      <c r="M8" s="94" t="str">
        <f t="shared" si="1"/>
        <v/>
      </c>
      <c r="N8" s="495" t="str">
        <f>IF(B8="","",(VLOOKUP(B8,⑥児童生徒名簿表!G:I,2,0)))</f>
        <v/>
      </c>
      <c r="O8" s="495"/>
      <c r="P8" s="495"/>
      <c r="Q8" s="495"/>
      <c r="R8" s="496"/>
      <c r="S8" s="26" t="s">
        <v>6</v>
      </c>
      <c r="T8" s="23" t="s">
        <v>5</v>
      </c>
      <c r="U8" s="24" t="str">
        <f>IF(B8="","",(VLOOKUP(B8,⑥児童生徒名簿表!G:I,3,0)))&amp;""</f>
        <v/>
      </c>
    </row>
    <row r="9" spans="1:21" ht="23.45" customHeight="1" x14ac:dyDescent="0.4">
      <c r="A9" s="37">
        <v>1020</v>
      </c>
      <c r="B9" s="38"/>
      <c r="D9" s="94">
        <v>4</v>
      </c>
      <c r="E9" s="93" t="str">
        <f t="shared" si="0"/>
        <v>1020</v>
      </c>
      <c r="F9" s="591" t="str">
        <f>IF(A9="","",(VLOOKUP(A9,⑥児童生徒名簿表!G:I,2,0)))</f>
        <v>教育花子4</v>
      </c>
      <c r="G9" s="592"/>
      <c r="H9" s="593"/>
      <c r="I9" s="99" t="s">
        <v>6</v>
      </c>
      <c r="J9" s="100" t="s">
        <v>5</v>
      </c>
      <c r="K9" s="104" t="str">
        <f>IF(A9="","",(VLOOKUP(A9,⑥児童生徒名簿表!G:I,3,0)))&amp;""</f>
        <v>入</v>
      </c>
      <c r="L9" s="94">
        <v>29</v>
      </c>
      <c r="M9" s="94" t="str">
        <f t="shared" si="1"/>
        <v/>
      </c>
      <c r="N9" s="495" t="str">
        <f>IF(B9="","",(VLOOKUP(B9,⑥児童生徒名簿表!G:I,2,0)))</f>
        <v/>
      </c>
      <c r="O9" s="495"/>
      <c r="P9" s="495"/>
      <c r="Q9" s="495"/>
      <c r="R9" s="496"/>
      <c r="S9" s="26" t="s">
        <v>6</v>
      </c>
      <c r="T9" s="23" t="s">
        <v>5</v>
      </c>
      <c r="U9" s="24" t="str">
        <f>IF(B9="","",(VLOOKUP(B9,⑥児童生徒名簿表!G:I,3,0)))&amp;""</f>
        <v/>
      </c>
    </row>
    <row r="10" spans="1:21" ht="23.45" customHeight="1" x14ac:dyDescent="0.4">
      <c r="A10" s="37">
        <v>1021</v>
      </c>
      <c r="B10" s="38"/>
      <c r="D10" s="94">
        <v>5</v>
      </c>
      <c r="E10" s="93" t="str">
        <f t="shared" si="0"/>
        <v>1021</v>
      </c>
      <c r="F10" s="591" t="str">
        <f>IF(A10="","",(VLOOKUP(A10,⑥児童生徒名簿表!G:I,2,0)))</f>
        <v>教育花子5</v>
      </c>
      <c r="G10" s="592"/>
      <c r="H10" s="593"/>
      <c r="I10" s="99" t="s">
        <v>6</v>
      </c>
      <c r="J10" s="100" t="s">
        <v>5</v>
      </c>
      <c r="K10" s="104" t="str">
        <f>IF(A10="","",(VLOOKUP(A10,⑥児童生徒名簿表!G:I,3,0)))&amp;""</f>
        <v/>
      </c>
      <c r="L10" s="94">
        <v>30</v>
      </c>
      <c r="M10" s="94" t="str">
        <f t="shared" si="1"/>
        <v/>
      </c>
      <c r="N10" s="495" t="str">
        <f>IF(B10="","",(VLOOKUP(B10,⑥児童生徒名簿表!G:I,2,0)))</f>
        <v/>
      </c>
      <c r="O10" s="495"/>
      <c r="P10" s="495"/>
      <c r="Q10" s="495"/>
      <c r="R10" s="496"/>
      <c r="S10" s="26" t="s">
        <v>6</v>
      </c>
      <c r="T10" s="23" t="s">
        <v>5</v>
      </c>
      <c r="U10" s="24" t="str">
        <f>IF(B10="","",(VLOOKUP(B10,⑥児童生徒名簿表!G:I,3,0)))&amp;""</f>
        <v/>
      </c>
    </row>
    <row r="11" spans="1:21" ht="23.45" customHeight="1" x14ac:dyDescent="0.4">
      <c r="A11" s="37">
        <v>1022</v>
      </c>
      <c r="B11" s="38"/>
      <c r="D11" s="94">
        <v>6</v>
      </c>
      <c r="E11" s="93" t="str">
        <f t="shared" si="0"/>
        <v>1022</v>
      </c>
      <c r="F11" s="591" t="str">
        <f>IF(A11="","",(VLOOKUP(A11,⑥児童生徒名簿表!G:I,2,0)))</f>
        <v>教育花子6</v>
      </c>
      <c r="G11" s="592"/>
      <c r="H11" s="593"/>
      <c r="I11" s="99" t="s">
        <v>6</v>
      </c>
      <c r="J11" s="100" t="s">
        <v>5</v>
      </c>
      <c r="K11" s="104" t="str">
        <f>IF(A11="","",(VLOOKUP(A11,⑥児童生徒名簿表!G:I,3,0)))&amp;""</f>
        <v>入</v>
      </c>
      <c r="L11" s="94">
        <v>31</v>
      </c>
      <c r="M11" s="94" t="str">
        <f t="shared" si="1"/>
        <v/>
      </c>
      <c r="N11" s="495" t="str">
        <f>IF(B11="","",(VLOOKUP(B11,⑥児童生徒名簿表!G:I,2,0)))</f>
        <v/>
      </c>
      <c r="O11" s="495"/>
      <c r="P11" s="495"/>
      <c r="Q11" s="495"/>
      <c r="R11" s="496"/>
      <c r="S11" s="26" t="s">
        <v>6</v>
      </c>
      <c r="T11" s="23" t="s">
        <v>5</v>
      </c>
      <c r="U11" s="24" t="str">
        <f>IF(B11="","",(VLOOKUP(B11,⑥児童生徒名簿表!G:I,3,0)))&amp;""</f>
        <v/>
      </c>
    </row>
    <row r="12" spans="1:21" ht="23.45" customHeight="1" x14ac:dyDescent="0.4">
      <c r="A12" s="37">
        <v>1023</v>
      </c>
      <c r="B12" s="38"/>
      <c r="D12" s="94">
        <v>7</v>
      </c>
      <c r="E12" s="93" t="str">
        <f t="shared" si="0"/>
        <v>1023</v>
      </c>
      <c r="F12" s="591" t="e">
        <f>IF(A12="","",(VLOOKUP(A12,⑥児童生徒名簿表!G:I,2,0)))</f>
        <v>#N/A</v>
      </c>
      <c r="G12" s="592"/>
      <c r="H12" s="593"/>
      <c r="I12" s="99" t="s">
        <v>6</v>
      </c>
      <c r="J12" s="100" t="s">
        <v>5</v>
      </c>
      <c r="K12" s="104" t="e">
        <f>IF(A12="","",(VLOOKUP(A12,⑥児童生徒名簿表!G:I,3,0)))&amp;""</f>
        <v>#N/A</v>
      </c>
      <c r="L12" s="94">
        <v>32</v>
      </c>
      <c r="M12" s="94" t="str">
        <f t="shared" si="1"/>
        <v/>
      </c>
      <c r="N12" s="495" t="str">
        <f>IF(B12="","",(VLOOKUP(B12,⑥児童生徒名簿表!G:I,2,0)))</f>
        <v/>
      </c>
      <c r="O12" s="495"/>
      <c r="P12" s="495"/>
      <c r="Q12" s="495"/>
      <c r="R12" s="496"/>
      <c r="S12" s="26" t="s">
        <v>6</v>
      </c>
      <c r="T12" s="23" t="s">
        <v>5</v>
      </c>
      <c r="U12" s="24" t="str">
        <f>IF(B12="","",(VLOOKUP(B12,⑥児童生徒名簿表!G:I,3,0)))&amp;""</f>
        <v/>
      </c>
    </row>
    <row r="13" spans="1:21" ht="23.45" customHeight="1" x14ac:dyDescent="0.4">
      <c r="A13" s="37"/>
      <c r="B13" s="38"/>
      <c r="D13" s="94">
        <v>8</v>
      </c>
      <c r="E13" s="93" t="str">
        <f t="shared" si="0"/>
        <v/>
      </c>
      <c r="F13" s="591" t="str">
        <f>IF(A13="","",(VLOOKUP(A13,⑥児童生徒名簿表!G:I,2,0)))</f>
        <v/>
      </c>
      <c r="G13" s="592"/>
      <c r="H13" s="593"/>
      <c r="I13" s="99" t="s">
        <v>6</v>
      </c>
      <c r="J13" s="100" t="s">
        <v>5</v>
      </c>
      <c r="K13" s="104" t="str">
        <f>IF(A13="","",(VLOOKUP(A13,⑥児童生徒名簿表!G:I,3,0)))&amp;""</f>
        <v/>
      </c>
      <c r="L13" s="94">
        <v>33</v>
      </c>
      <c r="M13" s="94" t="str">
        <f t="shared" si="1"/>
        <v/>
      </c>
      <c r="N13" s="495" t="str">
        <f>IF(B13="","",(VLOOKUP(B13,⑥児童生徒名簿表!G:I,2,0)))</f>
        <v/>
      </c>
      <c r="O13" s="495"/>
      <c r="P13" s="495"/>
      <c r="Q13" s="495"/>
      <c r="R13" s="496"/>
      <c r="S13" s="26" t="s">
        <v>6</v>
      </c>
      <c r="T13" s="23" t="s">
        <v>5</v>
      </c>
      <c r="U13" s="24" t="str">
        <f>IF(B13="","",(VLOOKUP(B13,⑥児童生徒名簿表!G:I,3,0)))&amp;""</f>
        <v/>
      </c>
    </row>
    <row r="14" spans="1:21" ht="23.45" customHeight="1" x14ac:dyDescent="0.4">
      <c r="A14" s="37"/>
      <c r="B14" s="38"/>
      <c r="D14" s="94">
        <v>9</v>
      </c>
      <c r="E14" s="93" t="str">
        <f t="shared" si="0"/>
        <v/>
      </c>
      <c r="F14" s="591" t="str">
        <f>IF(A14="","",(VLOOKUP(A14,⑥児童生徒名簿表!G:I,2,0)))</f>
        <v/>
      </c>
      <c r="G14" s="592"/>
      <c r="H14" s="593"/>
      <c r="I14" s="99" t="s">
        <v>6</v>
      </c>
      <c r="J14" s="100" t="s">
        <v>5</v>
      </c>
      <c r="K14" s="104" t="str">
        <f>IF(A14="","",(VLOOKUP(A14,⑥児童生徒名簿表!G:I,3,0)))&amp;""</f>
        <v/>
      </c>
      <c r="L14" s="94">
        <v>34</v>
      </c>
      <c r="M14" s="94" t="str">
        <f t="shared" si="1"/>
        <v/>
      </c>
      <c r="N14" s="495" t="str">
        <f>IF(B14="","",(VLOOKUP(B14,⑥児童生徒名簿表!G:I,2,0)))</f>
        <v/>
      </c>
      <c r="O14" s="495"/>
      <c r="P14" s="495"/>
      <c r="Q14" s="495"/>
      <c r="R14" s="496"/>
      <c r="S14" s="26" t="s">
        <v>6</v>
      </c>
      <c r="T14" s="23" t="s">
        <v>5</v>
      </c>
      <c r="U14" s="24" t="str">
        <f>IF(B14="","",(VLOOKUP(B14,⑥児童生徒名簿表!G:I,3,0)))&amp;""</f>
        <v/>
      </c>
    </row>
    <row r="15" spans="1:21" ht="23.45" customHeight="1" x14ac:dyDescent="0.4">
      <c r="A15" s="37"/>
      <c r="B15" s="38"/>
      <c r="D15" s="94">
        <v>10</v>
      </c>
      <c r="E15" s="93" t="str">
        <f t="shared" si="0"/>
        <v/>
      </c>
      <c r="F15" s="591" t="str">
        <f>IF(A15="","",(VLOOKUP(A15,⑥児童生徒名簿表!G:I,2,0)))</f>
        <v/>
      </c>
      <c r="G15" s="592"/>
      <c r="H15" s="593"/>
      <c r="I15" s="99" t="s">
        <v>6</v>
      </c>
      <c r="J15" s="100" t="s">
        <v>5</v>
      </c>
      <c r="K15" s="104" t="str">
        <f>IF(A15="","",(VLOOKUP(A15,⑥児童生徒名簿表!G:I,3,0)))&amp;""</f>
        <v/>
      </c>
      <c r="L15" s="94">
        <v>35</v>
      </c>
      <c r="M15" s="94" t="str">
        <f t="shared" si="1"/>
        <v/>
      </c>
      <c r="N15" s="495" t="str">
        <f>IF(B15="","",(VLOOKUP(B15,⑥児童生徒名簿表!G:I,2,0)))</f>
        <v/>
      </c>
      <c r="O15" s="495"/>
      <c r="P15" s="495"/>
      <c r="Q15" s="495"/>
      <c r="R15" s="496"/>
      <c r="S15" s="26" t="s">
        <v>6</v>
      </c>
      <c r="T15" s="23" t="s">
        <v>5</v>
      </c>
      <c r="U15" s="24" t="str">
        <f>IF(B15="","",(VLOOKUP(B15,⑥児童生徒名簿表!G:I,3,0)))&amp;""</f>
        <v/>
      </c>
    </row>
    <row r="16" spans="1:21" ht="23.45" customHeight="1" x14ac:dyDescent="0.4">
      <c r="A16" s="37"/>
      <c r="B16" s="38"/>
      <c r="D16" s="94">
        <v>11</v>
      </c>
      <c r="E16" s="93" t="str">
        <f t="shared" si="0"/>
        <v/>
      </c>
      <c r="F16" s="591" t="str">
        <f>IF(A16="","",(VLOOKUP(A16,⑥児童生徒名簿表!G:I,2,0)))</f>
        <v/>
      </c>
      <c r="G16" s="592"/>
      <c r="H16" s="593"/>
      <c r="I16" s="99" t="s">
        <v>6</v>
      </c>
      <c r="J16" s="100" t="s">
        <v>5</v>
      </c>
      <c r="K16" s="104" t="str">
        <f>IF(A16="","",(VLOOKUP(A16,⑥児童生徒名簿表!G:I,3,0)))&amp;""</f>
        <v/>
      </c>
      <c r="L16" s="94">
        <v>36</v>
      </c>
      <c r="M16" s="94" t="str">
        <f t="shared" si="1"/>
        <v/>
      </c>
      <c r="N16" s="495" t="str">
        <f>IF(B16="","",(VLOOKUP(B16,⑥児童生徒名簿表!G:I,2,0)))</f>
        <v/>
      </c>
      <c r="O16" s="495"/>
      <c r="P16" s="495"/>
      <c r="Q16" s="495"/>
      <c r="R16" s="496"/>
      <c r="S16" s="26" t="s">
        <v>6</v>
      </c>
      <c r="T16" s="23" t="s">
        <v>5</v>
      </c>
      <c r="U16" s="24" t="str">
        <f>IF(B16="","",(VLOOKUP(B16,⑥児童生徒名簿表!G:I,3,0)))&amp;""</f>
        <v/>
      </c>
    </row>
    <row r="17" spans="1:21" ht="23.45" customHeight="1" x14ac:dyDescent="0.4">
      <c r="A17" s="37"/>
      <c r="B17" s="38"/>
      <c r="D17" s="94">
        <v>12</v>
      </c>
      <c r="E17" s="93" t="str">
        <f t="shared" si="0"/>
        <v/>
      </c>
      <c r="F17" s="591" t="str">
        <f>IF(A17="","",(VLOOKUP(A17,⑥児童生徒名簿表!G:I,2,0)))</f>
        <v/>
      </c>
      <c r="G17" s="592"/>
      <c r="H17" s="593"/>
      <c r="I17" s="99" t="s">
        <v>6</v>
      </c>
      <c r="J17" s="100" t="s">
        <v>5</v>
      </c>
      <c r="K17" s="104" t="str">
        <f>IF(A17="","",(VLOOKUP(A17,⑥児童生徒名簿表!G:I,3,0)))&amp;""</f>
        <v/>
      </c>
      <c r="L17" s="94">
        <v>37</v>
      </c>
      <c r="M17" s="94" t="str">
        <f t="shared" si="1"/>
        <v/>
      </c>
      <c r="N17" s="495" t="str">
        <f>IF(B17="","",(VLOOKUP(B17,⑥児童生徒名簿表!G:I,2,0)))</f>
        <v/>
      </c>
      <c r="O17" s="495"/>
      <c r="P17" s="495"/>
      <c r="Q17" s="495"/>
      <c r="R17" s="496"/>
      <c r="S17" s="26" t="s">
        <v>6</v>
      </c>
      <c r="T17" s="23" t="s">
        <v>5</v>
      </c>
      <c r="U17" s="24" t="str">
        <f>IF(B17="","",(VLOOKUP(B17,⑥児童生徒名簿表!G:I,3,0)))&amp;""</f>
        <v/>
      </c>
    </row>
    <row r="18" spans="1:21" ht="23.45" customHeight="1" x14ac:dyDescent="0.4">
      <c r="A18" s="37"/>
      <c r="B18" s="38"/>
      <c r="D18" s="94">
        <v>13</v>
      </c>
      <c r="E18" s="93" t="str">
        <f t="shared" si="0"/>
        <v/>
      </c>
      <c r="F18" s="591" t="str">
        <f>IF(A18="","",(VLOOKUP(A18,⑥児童生徒名簿表!G:I,2,0)))</f>
        <v/>
      </c>
      <c r="G18" s="592"/>
      <c r="H18" s="593"/>
      <c r="I18" s="99" t="s">
        <v>6</v>
      </c>
      <c r="J18" s="100" t="s">
        <v>5</v>
      </c>
      <c r="K18" s="104" t="str">
        <f>IF(A18="","",(VLOOKUP(A18,⑥児童生徒名簿表!G:I,3,0)))&amp;""</f>
        <v/>
      </c>
      <c r="L18" s="94">
        <v>38</v>
      </c>
      <c r="M18" s="94" t="str">
        <f t="shared" si="1"/>
        <v/>
      </c>
      <c r="N18" s="495" t="str">
        <f>IF(B18="","",(VLOOKUP(B18,⑥児童生徒名簿表!G:I,2,0)))</f>
        <v/>
      </c>
      <c r="O18" s="495"/>
      <c r="P18" s="495"/>
      <c r="Q18" s="495"/>
      <c r="R18" s="496"/>
      <c r="S18" s="26" t="s">
        <v>6</v>
      </c>
      <c r="T18" s="23" t="s">
        <v>5</v>
      </c>
      <c r="U18" s="24" t="str">
        <f>IF(B18="","",(VLOOKUP(B18,⑥児童生徒名簿表!G:I,3,0)))&amp;""</f>
        <v/>
      </c>
    </row>
    <row r="19" spans="1:21" ht="23.45" customHeight="1" x14ac:dyDescent="0.4">
      <c r="A19" s="37"/>
      <c r="B19" s="38"/>
      <c r="D19" s="94">
        <v>14</v>
      </c>
      <c r="E19" s="93" t="str">
        <f t="shared" si="0"/>
        <v/>
      </c>
      <c r="F19" s="591" t="str">
        <f>IF(A19="","",(VLOOKUP(A19,⑥児童生徒名簿表!G:I,2,0)))</f>
        <v/>
      </c>
      <c r="G19" s="592"/>
      <c r="H19" s="593"/>
      <c r="I19" s="99" t="s">
        <v>6</v>
      </c>
      <c r="J19" s="100" t="s">
        <v>5</v>
      </c>
      <c r="K19" s="104" t="str">
        <f>IF(A19="","",(VLOOKUP(A19,⑥児童生徒名簿表!G:I,3,0)))&amp;""</f>
        <v/>
      </c>
      <c r="L19" s="94">
        <v>39</v>
      </c>
      <c r="M19" s="94" t="str">
        <f t="shared" si="1"/>
        <v/>
      </c>
      <c r="N19" s="495" t="str">
        <f>IF(B19="","",(VLOOKUP(B19,⑥児童生徒名簿表!G:I,2,0)))</f>
        <v/>
      </c>
      <c r="O19" s="495"/>
      <c r="P19" s="495"/>
      <c r="Q19" s="495"/>
      <c r="R19" s="496"/>
      <c r="S19" s="26" t="s">
        <v>6</v>
      </c>
      <c r="T19" s="23" t="s">
        <v>5</v>
      </c>
      <c r="U19" s="24" t="str">
        <f>IF(B19="","",(VLOOKUP(B19,⑥児童生徒名簿表!G:I,3,0)))&amp;""</f>
        <v/>
      </c>
    </row>
    <row r="20" spans="1:21" ht="23.45" customHeight="1" x14ac:dyDescent="0.4">
      <c r="A20" s="37"/>
      <c r="B20" s="38"/>
      <c r="D20" s="94">
        <v>15</v>
      </c>
      <c r="E20" s="93" t="str">
        <f t="shared" si="0"/>
        <v/>
      </c>
      <c r="F20" s="591" t="str">
        <f>IF(A20="","",(VLOOKUP(A20,⑥児童生徒名簿表!G:I,2,0)))</f>
        <v/>
      </c>
      <c r="G20" s="592"/>
      <c r="H20" s="593"/>
      <c r="I20" s="99" t="s">
        <v>6</v>
      </c>
      <c r="J20" s="100" t="s">
        <v>5</v>
      </c>
      <c r="K20" s="104" t="str">
        <f>IF(A20="","",(VLOOKUP(A20,⑥児童生徒名簿表!G:I,3,0)))&amp;""</f>
        <v/>
      </c>
      <c r="L20" s="94">
        <v>40</v>
      </c>
      <c r="M20" s="94" t="str">
        <f t="shared" si="1"/>
        <v/>
      </c>
      <c r="N20" s="495" t="str">
        <f>IF(B20="","",(VLOOKUP(B20,⑥児童生徒名簿表!G:I,2,0)))</f>
        <v/>
      </c>
      <c r="O20" s="495"/>
      <c r="P20" s="495"/>
      <c r="Q20" s="495"/>
      <c r="R20" s="496"/>
      <c r="S20" s="26" t="s">
        <v>6</v>
      </c>
      <c r="T20" s="23" t="s">
        <v>5</v>
      </c>
      <c r="U20" s="24" t="str">
        <f>IF(B20="","",(VLOOKUP(B20,⑥児童生徒名簿表!G:I,3,0)))&amp;""</f>
        <v/>
      </c>
    </row>
    <row r="21" spans="1:21" ht="23.45" customHeight="1" x14ac:dyDescent="0.4">
      <c r="A21" s="37"/>
      <c r="B21" s="38"/>
      <c r="D21" s="94">
        <v>16</v>
      </c>
      <c r="E21" s="93" t="str">
        <f t="shared" si="0"/>
        <v/>
      </c>
      <c r="F21" s="591" t="str">
        <f>IF(A21="","",(VLOOKUP(A21,⑥児童生徒名簿表!G:I,2,0)))</f>
        <v/>
      </c>
      <c r="G21" s="592"/>
      <c r="H21" s="593"/>
      <c r="I21" s="99" t="s">
        <v>6</v>
      </c>
      <c r="J21" s="100" t="s">
        <v>5</v>
      </c>
      <c r="K21" s="104" t="str">
        <f>IF(A21="","",(VLOOKUP(A21,⑥児童生徒名簿表!G:I,3,0)))&amp;""</f>
        <v/>
      </c>
      <c r="L21" s="94">
        <v>41</v>
      </c>
      <c r="M21" s="94" t="str">
        <f t="shared" si="1"/>
        <v/>
      </c>
      <c r="N21" s="495" t="str">
        <f>IF(B21="","",(VLOOKUP(B21,⑥児童生徒名簿表!G:I,2,0)))</f>
        <v/>
      </c>
      <c r="O21" s="495"/>
      <c r="P21" s="495"/>
      <c r="Q21" s="495"/>
      <c r="R21" s="496"/>
      <c r="S21" s="26" t="s">
        <v>6</v>
      </c>
      <c r="T21" s="23" t="s">
        <v>5</v>
      </c>
      <c r="U21" s="24" t="str">
        <f>IF(B21="","",(VLOOKUP(B21,⑥児童生徒名簿表!G:I,3,0)))&amp;""</f>
        <v/>
      </c>
    </row>
    <row r="22" spans="1:21" ht="23.45" customHeight="1" x14ac:dyDescent="0.4">
      <c r="A22" s="37"/>
      <c r="B22" s="38"/>
      <c r="D22" s="94">
        <v>17</v>
      </c>
      <c r="E22" s="93" t="str">
        <f t="shared" si="0"/>
        <v/>
      </c>
      <c r="F22" s="591" t="str">
        <f>IF(A22="","",(VLOOKUP(A22,⑥児童生徒名簿表!G:I,2,0)))</f>
        <v/>
      </c>
      <c r="G22" s="592"/>
      <c r="H22" s="593"/>
      <c r="I22" s="99" t="s">
        <v>6</v>
      </c>
      <c r="J22" s="100" t="s">
        <v>5</v>
      </c>
      <c r="K22" s="104" t="str">
        <f>IF(A22="","",(VLOOKUP(A22,⑥児童生徒名簿表!G:I,3,0)))&amp;""</f>
        <v/>
      </c>
      <c r="L22" s="94">
        <v>42</v>
      </c>
      <c r="M22" s="94" t="str">
        <f t="shared" si="1"/>
        <v/>
      </c>
      <c r="N22" s="495" t="str">
        <f>IF(B22="","",(VLOOKUP(B22,⑥児童生徒名簿表!G:I,2,0)))</f>
        <v/>
      </c>
      <c r="O22" s="495"/>
      <c r="P22" s="495"/>
      <c r="Q22" s="495"/>
      <c r="R22" s="496"/>
      <c r="S22" s="26" t="s">
        <v>6</v>
      </c>
      <c r="T22" s="23" t="s">
        <v>5</v>
      </c>
      <c r="U22" s="24" t="str">
        <f>IF(B22="","",(VLOOKUP(B22,⑥児童生徒名簿表!G:I,3,0)))&amp;""</f>
        <v/>
      </c>
    </row>
    <row r="23" spans="1:21" ht="23.45" customHeight="1" x14ac:dyDescent="0.4">
      <c r="A23" s="37"/>
      <c r="B23" s="38"/>
      <c r="D23" s="94">
        <v>18</v>
      </c>
      <c r="E23" s="93" t="str">
        <f t="shared" si="0"/>
        <v/>
      </c>
      <c r="F23" s="591" t="str">
        <f>IF(A23="","",(VLOOKUP(A23,⑥児童生徒名簿表!G:I,2,0)))</f>
        <v/>
      </c>
      <c r="G23" s="592"/>
      <c r="H23" s="593"/>
      <c r="I23" s="99" t="s">
        <v>6</v>
      </c>
      <c r="J23" s="100" t="s">
        <v>5</v>
      </c>
      <c r="K23" s="104" t="str">
        <f>IF(A23="","",(VLOOKUP(A23,⑥児童生徒名簿表!G:I,3,0)))&amp;""</f>
        <v/>
      </c>
      <c r="L23" s="94">
        <v>43</v>
      </c>
      <c r="M23" s="94" t="str">
        <f t="shared" si="1"/>
        <v/>
      </c>
      <c r="N23" s="495" t="str">
        <f>IF(B23="","",(VLOOKUP(B23,⑥児童生徒名簿表!G:I,2,0)))</f>
        <v/>
      </c>
      <c r="O23" s="495"/>
      <c r="P23" s="495"/>
      <c r="Q23" s="495"/>
      <c r="R23" s="496"/>
      <c r="S23" s="26" t="s">
        <v>6</v>
      </c>
      <c r="T23" s="23" t="s">
        <v>5</v>
      </c>
      <c r="U23" s="24" t="str">
        <f>IF(B23="","",(VLOOKUP(B23,⑥児童生徒名簿表!G:I,3,0)))&amp;""</f>
        <v/>
      </c>
    </row>
    <row r="24" spans="1:21" ht="23.45" customHeight="1" x14ac:dyDescent="0.4">
      <c r="A24" s="37"/>
      <c r="B24" s="38"/>
      <c r="D24" s="94">
        <v>19</v>
      </c>
      <c r="E24" s="93" t="str">
        <f t="shared" si="0"/>
        <v/>
      </c>
      <c r="F24" s="591" t="str">
        <f>IF(A24="","",(VLOOKUP(A24,⑥児童生徒名簿表!G:I,2,0)))</f>
        <v/>
      </c>
      <c r="G24" s="592"/>
      <c r="H24" s="593"/>
      <c r="I24" s="99" t="s">
        <v>6</v>
      </c>
      <c r="J24" s="100" t="s">
        <v>5</v>
      </c>
      <c r="K24" s="104" t="str">
        <f>IF(A24="","",(VLOOKUP(A24,⑥児童生徒名簿表!G:I,3,0)))&amp;""</f>
        <v/>
      </c>
      <c r="L24" s="94">
        <v>44</v>
      </c>
      <c r="M24" s="94" t="str">
        <f t="shared" si="1"/>
        <v/>
      </c>
      <c r="N24" s="495" t="str">
        <f>IF(B24="","",(VLOOKUP(B24,⑥児童生徒名簿表!G:I,2,0)))</f>
        <v/>
      </c>
      <c r="O24" s="495"/>
      <c r="P24" s="495"/>
      <c r="Q24" s="495"/>
      <c r="R24" s="496"/>
      <c r="S24" s="26" t="s">
        <v>6</v>
      </c>
      <c r="T24" s="23" t="s">
        <v>5</v>
      </c>
      <c r="U24" s="24" t="str">
        <f>IF(B24="","",(VLOOKUP(B24,⑥児童生徒名簿表!G:I,3,0)))&amp;""</f>
        <v/>
      </c>
    </row>
    <row r="25" spans="1:21" ht="23.45" customHeight="1" x14ac:dyDescent="0.4">
      <c r="A25" s="37"/>
      <c r="B25" s="38"/>
      <c r="D25" s="94">
        <v>20</v>
      </c>
      <c r="E25" s="93" t="str">
        <f t="shared" si="0"/>
        <v/>
      </c>
      <c r="F25" s="591" t="str">
        <f>IF(A25="","",(VLOOKUP(A25,⑥児童生徒名簿表!G:I,2,0)))</f>
        <v/>
      </c>
      <c r="G25" s="592"/>
      <c r="H25" s="593"/>
      <c r="I25" s="99" t="s">
        <v>6</v>
      </c>
      <c r="J25" s="100" t="s">
        <v>5</v>
      </c>
      <c r="K25" s="104" t="str">
        <f>IF(A25="","",(VLOOKUP(A25,⑥児童生徒名簿表!G:I,3,0)))&amp;""</f>
        <v/>
      </c>
      <c r="L25" s="94">
        <v>45</v>
      </c>
      <c r="M25" s="94" t="str">
        <f t="shared" si="1"/>
        <v/>
      </c>
      <c r="N25" s="495" t="str">
        <f>IF(B25="","",(VLOOKUP(B25,⑥児童生徒名簿表!G:I,2,0)))</f>
        <v/>
      </c>
      <c r="O25" s="495"/>
      <c r="P25" s="495"/>
      <c r="Q25" s="495"/>
      <c r="R25" s="496"/>
      <c r="S25" s="26" t="s">
        <v>6</v>
      </c>
      <c r="T25" s="23" t="s">
        <v>5</v>
      </c>
      <c r="U25" s="24" t="str">
        <f>IF(B25="","",(VLOOKUP(B25,⑥児童生徒名簿表!G:I,3,0)))&amp;""</f>
        <v/>
      </c>
    </row>
    <row r="26" spans="1:21" ht="23.45" customHeight="1" x14ac:dyDescent="0.4">
      <c r="A26" s="37"/>
      <c r="B26" s="38"/>
      <c r="D26" s="94">
        <v>21</v>
      </c>
      <c r="E26" s="93" t="str">
        <f t="shared" si="0"/>
        <v/>
      </c>
      <c r="F26" s="591" t="str">
        <f>IF(A26="","",(VLOOKUP(A26,⑥児童生徒名簿表!G:I,2,0)))</f>
        <v/>
      </c>
      <c r="G26" s="592"/>
      <c r="H26" s="593"/>
      <c r="I26" s="99" t="s">
        <v>6</v>
      </c>
      <c r="J26" s="100" t="s">
        <v>5</v>
      </c>
      <c r="K26" s="104" t="str">
        <f>IF(A26="","",(VLOOKUP(A26,⑥児童生徒名簿表!G:I,3,0)))&amp;""</f>
        <v/>
      </c>
      <c r="L26" s="94">
        <v>46</v>
      </c>
      <c r="M26" s="94" t="str">
        <f t="shared" si="1"/>
        <v/>
      </c>
      <c r="N26" s="495" t="str">
        <f>IF(B26="","",(VLOOKUP(B26,⑥児童生徒名簿表!G:I,2,0)))</f>
        <v/>
      </c>
      <c r="O26" s="495"/>
      <c r="P26" s="495"/>
      <c r="Q26" s="495"/>
      <c r="R26" s="496"/>
      <c r="S26" s="26" t="s">
        <v>6</v>
      </c>
      <c r="T26" s="23" t="s">
        <v>5</v>
      </c>
      <c r="U26" s="24" t="str">
        <f>IF(B26="","",(VLOOKUP(B26,⑥児童生徒名簿表!G:I,3,0)))&amp;""</f>
        <v/>
      </c>
    </row>
    <row r="27" spans="1:21" ht="23.45" customHeight="1" x14ac:dyDescent="0.4">
      <c r="A27" s="37"/>
      <c r="B27" s="38"/>
      <c r="D27" s="94">
        <v>22</v>
      </c>
      <c r="E27" s="93" t="str">
        <f t="shared" si="0"/>
        <v/>
      </c>
      <c r="F27" s="591" t="str">
        <f>IF(A27="","",(VLOOKUP(A27,⑥児童生徒名簿表!G:I,2,0)))</f>
        <v/>
      </c>
      <c r="G27" s="592"/>
      <c r="H27" s="593"/>
      <c r="I27" s="99" t="s">
        <v>6</v>
      </c>
      <c r="J27" s="100" t="s">
        <v>5</v>
      </c>
      <c r="K27" s="104" t="str">
        <f>IF(A27="","",(VLOOKUP(A27,⑥児童生徒名簿表!G:I,3,0)))&amp;""</f>
        <v/>
      </c>
      <c r="L27" s="94">
        <v>47</v>
      </c>
      <c r="M27" s="94" t="str">
        <f t="shared" si="1"/>
        <v/>
      </c>
      <c r="N27" s="495" t="str">
        <f>IF(B27="","",(VLOOKUP(B27,⑥児童生徒名簿表!G:I,2,0)))</f>
        <v/>
      </c>
      <c r="O27" s="495"/>
      <c r="P27" s="495"/>
      <c r="Q27" s="495"/>
      <c r="R27" s="496"/>
      <c r="S27" s="26" t="s">
        <v>6</v>
      </c>
      <c r="T27" s="23" t="s">
        <v>5</v>
      </c>
      <c r="U27" s="24" t="str">
        <f>IF(B27="","",(VLOOKUP(B27,⑥児童生徒名簿表!G:I,3,0)))&amp;""</f>
        <v/>
      </c>
    </row>
    <row r="28" spans="1:21" ht="23.45" customHeight="1" x14ac:dyDescent="0.4">
      <c r="A28" s="37"/>
      <c r="B28" s="38"/>
      <c r="D28" s="94">
        <v>23</v>
      </c>
      <c r="E28" s="93" t="str">
        <f t="shared" si="0"/>
        <v/>
      </c>
      <c r="F28" s="591" t="str">
        <f>IF(A28="","",(VLOOKUP(A28,⑥児童生徒名簿表!G:I,2,0)))</f>
        <v/>
      </c>
      <c r="G28" s="592"/>
      <c r="H28" s="593"/>
      <c r="I28" s="99" t="s">
        <v>6</v>
      </c>
      <c r="J28" s="100" t="s">
        <v>5</v>
      </c>
      <c r="K28" s="104" t="str">
        <f>IF(A28="","",(VLOOKUP(A28,⑥児童生徒名簿表!G:I,3,0)))&amp;""</f>
        <v/>
      </c>
      <c r="L28" s="94">
        <v>48</v>
      </c>
      <c r="M28" s="94" t="str">
        <f t="shared" si="1"/>
        <v/>
      </c>
      <c r="N28" s="495" t="str">
        <f>IF(B28="","",(VLOOKUP(B28,⑥児童生徒名簿表!G:I,2,0)))</f>
        <v/>
      </c>
      <c r="O28" s="495"/>
      <c r="P28" s="495"/>
      <c r="Q28" s="495"/>
      <c r="R28" s="496"/>
      <c r="S28" s="26" t="s">
        <v>6</v>
      </c>
      <c r="T28" s="23" t="s">
        <v>5</v>
      </c>
      <c r="U28" s="24" t="str">
        <f>IF(B28="","",(VLOOKUP(B28,⑥児童生徒名簿表!G:I,3,0)))&amp;""</f>
        <v/>
      </c>
    </row>
    <row r="29" spans="1:21" ht="23.45" customHeight="1" x14ac:dyDescent="0.4">
      <c r="A29" s="37"/>
      <c r="B29" s="38"/>
      <c r="D29" s="94">
        <v>24</v>
      </c>
      <c r="E29" s="93" t="str">
        <f t="shared" si="0"/>
        <v/>
      </c>
      <c r="F29" s="591" t="str">
        <f>IF(A29="","",(VLOOKUP(A29,⑥児童生徒名簿表!G:I,2,0)))</f>
        <v/>
      </c>
      <c r="G29" s="592"/>
      <c r="H29" s="593"/>
      <c r="I29" s="99" t="s">
        <v>6</v>
      </c>
      <c r="J29" s="100" t="s">
        <v>5</v>
      </c>
      <c r="K29" s="104" t="str">
        <f>IF(A29="","",(VLOOKUP(A29,⑥児童生徒名簿表!G:I,3,0)))&amp;""</f>
        <v/>
      </c>
      <c r="L29" s="94">
        <v>49</v>
      </c>
      <c r="M29" s="94" t="str">
        <f t="shared" si="1"/>
        <v/>
      </c>
      <c r="N29" s="495" t="str">
        <f>IF(B29="","",(VLOOKUP(B29,⑥児童生徒名簿表!G:I,2,0)))</f>
        <v/>
      </c>
      <c r="O29" s="495"/>
      <c r="P29" s="495"/>
      <c r="Q29" s="495"/>
      <c r="R29" s="496"/>
      <c r="S29" s="26" t="s">
        <v>6</v>
      </c>
      <c r="T29" s="23" t="s">
        <v>5</v>
      </c>
      <c r="U29" s="24" t="str">
        <f>IF(B29="","",(VLOOKUP(B29,⑥児童生徒名簿表!G:I,3,0)))&amp;""</f>
        <v/>
      </c>
    </row>
    <row r="30" spans="1:21" ht="23.45" customHeight="1" x14ac:dyDescent="0.4">
      <c r="A30" s="37"/>
      <c r="B30" s="38"/>
      <c r="D30" s="94">
        <v>25</v>
      </c>
      <c r="E30" s="93" t="str">
        <f t="shared" si="0"/>
        <v/>
      </c>
      <c r="F30" s="591" t="str">
        <f>IF(A30="","",(VLOOKUP(A30,⑥児童生徒名簿表!G:I,2,0)))</f>
        <v/>
      </c>
      <c r="G30" s="592"/>
      <c r="H30" s="593"/>
      <c r="I30" s="99" t="s">
        <v>6</v>
      </c>
      <c r="J30" s="100" t="s">
        <v>5</v>
      </c>
      <c r="K30" s="104" t="str">
        <f>IF(A30="","",(VLOOKUP(A30,⑥児童生徒名簿表!G:I,3,0)))&amp;""</f>
        <v/>
      </c>
      <c r="L30" s="94">
        <v>50</v>
      </c>
      <c r="M30" s="94" t="str">
        <f t="shared" si="1"/>
        <v/>
      </c>
      <c r="N30" s="495" t="str">
        <f>IF(B30="","",(VLOOKUP(B30,⑥児童生徒名簿表!G:I,2,0)))</f>
        <v/>
      </c>
      <c r="O30" s="495"/>
      <c r="P30" s="495"/>
      <c r="Q30" s="495"/>
      <c r="R30" s="496"/>
      <c r="S30" s="26" t="s">
        <v>6</v>
      </c>
      <c r="T30" s="23" t="s">
        <v>5</v>
      </c>
      <c r="U30" s="24" t="str">
        <f>IF(B30="","",(VLOOKUP(B30,⑥児童生徒名簿表!G:I,3,0)))&amp;""</f>
        <v/>
      </c>
    </row>
    <row r="31" spans="1:21" ht="5.45" customHeight="1" x14ac:dyDescent="0.4"/>
    <row r="32" spans="1:21" ht="27" customHeight="1" x14ac:dyDescent="0.4">
      <c r="D32" s="586" t="s">
        <v>3</v>
      </c>
      <c r="E32" s="595"/>
      <c r="F32" s="595"/>
      <c r="G32" s="595"/>
      <c r="H32" s="587"/>
      <c r="I32" s="571" t="s">
        <v>31</v>
      </c>
      <c r="J32" s="572"/>
      <c r="K32" s="572"/>
      <c r="L32" s="573"/>
      <c r="M32" s="560" t="s">
        <v>30</v>
      </c>
      <c r="N32" s="561"/>
      <c r="O32" s="561"/>
      <c r="P32" s="561"/>
      <c r="Q32" s="562"/>
      <c r="R32" s="570" t="s">
        <v>1</v>
      </c>
      <c r="S32" s="570"/>
      <c r="T32" s="570"/>
      <c r="U32" s="570"/>
    </row>
    <row r="33" spans="1:21" ht="3.75" customHeight="1" thickBot="1" x14ac:dyDescent="0.45">
      <c r="K33" s="596"/>
      <c r="L33" s="596"/>
      <c r="M33" s="103"/>
    </row>
    <row r="34" spans="1:21" ht="15" customHeight="1" x14ac:dyDescent="0.4">
      <c r="D34" s="597" t="s">
        <v>1433</v>
      </c>
      <c r="E34" s="597"/>
      <c r="F34" s="598"/>
      <c r="G34" s="598"/>
      <c r="H34" s="598"/>
      <c r="I34" s="598"/>
      <c r="J34" s="598"/>
      <c r="K34" s="599"/>
      <c r="L34" s="600" t="s">
        <v>0</v>
      </c>
      <c r="M34" s="601"/>
      <c r="N34" s="602"/>
      <c r="O34" s="513"/>
      <c r="P34" s="514"/>
      <c r="Q34" s="514"/>
      <c r="R34" s="514"/>
      <c r="S34" s="514"/>
      <c r="T34" s="514"/>
      <c r="U34" s="515"/>
    </row>
    <row r="35" spans="1:21" ht="15" customHeight="1" thickBot="1" x14ac:dyDescent="0.45">
      <c r="D35" s="598"/>
      <c r="E35" s="598"/>
      <c r="F35" s="598"/>
      <c r="G35" s="598"/>
      <c r="H35" s="598"/>
      <c r="I35" s="598"/>
      <c r="J35" s="598"/>
      <c r="K35" s="599"/>
      <c r="L35" s="603"/>
      <c r="M35" s="604"/>
      <c r="N35" s="605"/>
      <c r="O35" s="516"/>
      <c r="P35" s="517"/>
      <c r="Q35" s="517"/>
      <c r="R35" s="517"/>
      <c r="S35" s="517"/>
      <c r="T35" s="517"/>
      <c r="U35" s="518"/>
    </row>
    <row r="36" spans="1:21" ht="27.6" customHeight="1" x14ac:dyDescent="0.4">
      <c r="D36" s="255" t="s">
        <v>1728</v>
      </c>
      <c r="E36" s="255"/>
      <c r="F36" s="255"/>
      <c r="G36" s="255"/>
      <c r="H36" s="255"/>
      <c r="I36" s="255"/>
      <c r="J36" s="255"/>
      <c r="K36" s="255"/>
      <c r="L36" s="255"/>
      <c r="M36" s="255"/>
      <c r="N36" s="255"/>
      <c r="O36" s="255"/>
      <c r="P36" s="505" t="s">
        <v>1727</v>
      </c>
      <c r="Q36" s="505"/>
      <c r="R36" s="505" t="e">
        <f>IF(I37="","",(VLOOKUP(I37,②学校番号一覧表!A:G,7,0)))</f>
        <v>#N/A</v>
      </c>
      <c r="S36" s="505"/>
      <c r="T36" s="505"/>
      <c r="U36" s="505"/>
    </row>
    <row r="37" spans="1:21" ht="30" customHeight="1" x14ac:dyDescent="0.4">
      <c r="D37" s="586" t="s">
        <v>13</v>
      </c>
      <c r="E37" s="587"/>
      <c r="F37" s="588" t="str">
        <f>F2</f>
        <v>硬筆</v>
      </c>
      <c r="G37" s="588"/>
      <c r="H37" s="94" t="s">
        <v>21</v>
      </c>
      <c r="I37" s="557">
        <f>I2</f>
        <v>0</v>
      </c>
      <c r="J37" s="558"/>
      <c r="K37" s="586" t="s">
        <v>20</v>
      </c>
      <c r="L37" s="587"/>
      <c r="M37" s="557" t="s">
        <v>511</v>
      </c>
      <c r="N37" s="558"/>
      <c r="O37" s="559"/>
      <c r="P37" s="569" t="s">
        <v>12</v>
      </c>
      <c r="Q37" s="569"/>
      <c r="R37" s="33">
        <f>R2</f>
        <v>10</v>
      </c>
      <c r="S37" s="13" t="s">
        <v>11</v>
      </c>
      <c r="T37" s="14">
        <v>2</v>
      </c>
      <c r="U37" s="15" t="s">
        <v>10</v>
      </c>
    </row>
    <row r="38" spans="1:21" ht="30" customHeight="1" x14ac:dyDescent="0.4">
      <c r="A38" s="79" t="s">
        <v>491</v>
      </c>
      <c r="B38" s="79" t="s">
        <v>492</v>
      </c>
      <c r="D38" s="586" t="s">
        <v>9</v>
      </c>
      <c r="E38" s="587"/>
      <c r="F38" s="594" t="str">
        <f>IF(I2="","",(VLOOKUP(I2,②学校番号一覧表!A:D,4,0)))</f>
        <v/>
      </c>
      <c r="G38" s="594"/>
      <c r="H38" s="94"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20" t="s">
        <v>1357</v>
      </c>
      <c r="G40" s="421"/>
      <c r="H40" s="433"/>
      <c r="I40" s="420" t="s">
        <v>7</v>
      </c>
      <c r="J40" s="421"/>
      <c r="K40" s="421"/>
      <c r="L40" s="162" t="s">
        <v>67</v>
      </c>
      <c r="M40" s="106" t="s">
        <v>510</v>
      </c>
      <c r="N40" s="421" t="s">
        <v>1357</v>
      </c>
      <c r="O40" s="421"/>
      <c r="P40" s="421"/>
      <c r="Q40" s="421"/>
      <c r="R40" s="433"/>
      <c r="S40" s="420" t="s">
        <v>7</v>
      </c>
      <c r="T40" s="421"/>
      <c r="U40" s="433"/>
    </row>
    <row r="41" spans="1:21" ht="22.9" customHeight="1" x14ac:dyDescent="0.4">
      <c r="A41" s="37"/>
      <c r="B41" s="38"/>
      <c r="D41" s="94">
        <v>51</v>
      </c>
      <c r="E41" s="93" t="str">
        <f>A41&amp;""</f>
        <v/>
      </c>
      <c r="F41" s="591" t="str">
        <f>IF(A41="","",(VLOOKUP(A41,⑥児童生徒名簿表!G:I,2,0)))</f>
        <v/>
      </c>
      <c r="G41" s="592"/>
      <c r="H41" s="593"/>
      <c r="I41" s="99" t="s">
        <v>6</v>
      </c>
      <c r="J41" s="100" t="s">
        <v>5</v>
      </c>
      <c r="K41" s="104" t="str">
        <f>IF(A41="","",(VLOOKUP(A41,⑥児童生徒名簿表!G:I,3,0)))&amp;""</f>
        <v/>
      </c>
      <c r="L41" s="94">
        <v>76</v>
      </c>
      <c r="M41" s="94" t="str">
        <f>B41&amp;""</f>
        <v/>
      </c>
      <c r="N41" s="495" t="str">
        <f>IF(B41="","",(VLOOKUP(B41,⑥児童生徒名簿表!G:I,2,0)))</f>
        <v/>
      </c>
      <c r="O41" s="495"/>
      <c r="P41" s="495"/>
      <c r="Q41" s="495"/>
      <c r="R41" s="496"/>
      <c r="S41" s="26" t="s">
        <v>6</v>
      </c>
      <c r="T41" s="23" t="s">
        <v>5</v>
      </c>
      <c r="U41" s="24" t="str">
        <f>IF(B41="","",(VLOOKUP(B41,⑥児童生徒名簿表!G:I,3,0)))&amp;""</f>
        <v/>
      </c>
    </row>
    <row r="42" spans="1:21" ht="23.45" customHeight="1" x14ac:dyDescent="0.4">
      <c r="A42" s="37"/>
      <c r="B42" s="38"/>
      <c r="D42" s="94">
        <v>52</v>
      </c>
      <c r="E42" s="93" t="str">
        <f t="shared" ref="E42:E65" si="2">A42&amp;""</f>
        <v/>
      </c>
      <c r="F42" s="591" t="str">
        <f>IF(A42="","",(VLOOKUP(A42,⑥児童生徒名簿表!G:I,2,0)))</f>
        <v/>
      </c>
      <c r="G42" s="592"/>
      <c r="H42" s="593"/>
      <c r="I42" s="99" t="s">
        <v>6</v>
      </c>
      <c r="J42" s="100" t="s">
        <v>5</v>
      </c>
      <c r="K42" s="104" t="str">
        <f>IF(A42="","",(VLOOKUP(A42,⑥児童生徒名簿表!G:I,3,0)))&amp;""</f>
        <v/>
      </c>
      <c r="L42" s="94">
        <v>77</v>
      </c>
      <c r="M42" s="94" t="str">
        <f t="shared" ref="M42:M65" si="3">B42&amp;""</f>
        <v/>
      </c>
      <c r="N42" s="495" t="str">
        <f>IF(B42="","",(VLOOKUP(B42,⑥児童生徒名簿表!G:I,2,0)))</f>
        <v/>
      </c>
      <c r="O42" s="495"/>
      <c r="P42" s="495"/>
      <c r="Q42" s="495"/>
      <c r="R42" s="496"/>
      <c r="S42" s="26" t="s">
        <v>6</v>
      </c>
      <c r="T42" s="23" t="s">
        <v>5</v>
      </c>
      <c r="U42" s="24" t="str">
        <f>IF(B42="","",(VLOOKUP(B42,⑥児童生徒名簿表!G:I,3,0)))&amp;""</f>
        <v/>
      </c>
    </row>
    <row r="43" spans="1:21" ht="23.45" customHeight="1" x14ac:dyDescent="0.4">
      <c r="A43" s="37"/>
      <c r="B43" s="38"/>
      <c r="D43" s="94">
        <v>53</v>
      </c>
      <c r="E43" s="93" t="str">
        <f t="shared" si="2"/>
        <v/>
      </c>
      <c r="F43" s="591" t="str">
        <f>IF(A43="","",(VLOOKUP(A43,⑥児童生徒名簿表!G:I,2,0)))</f>
        <v/>
      </c>
      <c r="G43" s="592"/>
      <c r="H43" s="593"/>
      <c r="I43" s="99" t="s">
        <v>6</v>
      </c>
      <c r="J43" s="100" t="s">
        <v>5</v>
      </c>
      <c r="K43" s="104" t="str">
        <f>IF(A43="","",(VLOOKUP(A43,⑥児童生徒名簿表!G:I,3,0)))&amp;""</f>
        <v/>
      </c>
      <c r="L43" s="94">
        <v>78</v>
      </c>
      <c r="M43" s="94" t="str">
        <f t="shared" si="3"/>
        <v/>
      </c>
      <c r="N43" s="495" t="str">
        <f>IF(B43="","",(VLOOKUP(B43,⑥児童生徒名簿表!G:I,2,0)))</f>
        <v/>
      </c>
      <c r="O43" s="495"/>
      <c r="P43" s="495"/>
      <c r="Q43" s="495"/>
      <c r="R43" s="496"/>
      <c r="S43" s="26" t="s">
        <v>6</v>
      </c>
      <c r="T43" s="23" t="s">
        <v>5</v>
      </c>
      <c r="U43" s="24" t="str">
        <f>IF(B43="","",(VLOOKUP(B43,⑥児童生徒名簿表!G:I,3,0)))&amp;""</f>
        <v/>
      </c>
    </row>
    <row r="44" spans="1:21" ht="23.45" customHeight="1" x14ac:dyDescent="0.4">
      <c r="A44" s="37"/>
      <c r="B44" s="38"/>
      <c r="D44" s="94">
        <v>54</v>
      </c>
      <c r="E44" s="93" t="str">
        <f t="shared" si="2"/>
        <v/>
      </c>
      <c r="F44" s="591" t="str">
        <f>IF(A44="","",(VLOOKUP(A44,⑥児童生徒名簿表!G:I,2,0)))</f>
        <v/>
      </c>
      <c r="G44" s="592"/>
      <c r="H44" s="593"/>
      <c r="I44" s="99" t="s">
        <v>6</v>
      </c>
      <c r="J44" s="100" t="s">
        <v>5</v>
      </c>
      <c r="K44" s="104" t="str">
        <f>IF(A44="","",(VLOOKUP(A44,⑥児童生徒名簿表!G:I,3,0)))&amp;""</f>
        <v/>
      </c>
      <c r="L44" s="94">
        <v>79</v>
      </c>
      <c r="M44" s="94" t="str">
        <f t="shared" si="3"/>
        <v/>
      </c>
      <c r="N44" s="495" t="str">
        <f>IF(B44="","",(VLOOKUP(B44,⑥児童生徒名簿表!G:I,2,0)))</f>
        <v/>
      </c>
      <c r="O44" s="495"/>
      <c r="P44" s="495"/>
      <c r="Q44" s="495"/>
      <c r="R44" s="496"/>
      <c r="S44" s="26" t="s">
        <v>6</v>
      </c>
      <c r="T44" s="23" t="s">
        <v>5</v>
      </c>
      <c r="U44" s="24" t="str">
        <f>IF(B44="","",(VLOOKUP(B44,⑥児童生徒名簿表!G:I,3,0)))&amp;""</f>
        <v/>
      </c>
    </row>
    <row r="45" spans="1:21" ht="23.45" customHeight="1" x14ac:dyDescent="0.4">
      <c r="A45" s="37"/>
      <c r="B45" s="38"/>
      <c r="D45" s="94">
        <v>55</v>
      </c>
      <c r="E45" s="93" t="str">
        <f t="shared" si="2"/>
        <v/>
      </c>
      <c r="F45" s="591" t="str">
        <f>IF(A45="","",(VLOOKUP(A45,⑥児童生徒名簿表!G:I,2,0)))</f>
        <v/>
      </c>
      <c r="G45" s="592"/>
      <c r="H45" s="593"/>
      <c r="I45" s="99" t="s">
        <v>6</v>
      </c>
      <c r="J45" s="100" t="s">
        <v>5</v>
      </c>
      <c r="K45" s="104" t="str">
        <f>IF(A45="","",(VLOOKUP(A45,⑥児童生徒名簿表!G:I,3,0)))&amp;""</f>
        <v/>
      </c>
      <c r="L45" s="94">
        <v>80</v>
      </c>
      <c r="M45" s="94" t="str">
        <f t="shared" si="3"/>
        <v/>
      </c>
      <c r="N45" s="495" t="str">
        <f>IF(B45="","",(VLOOKUP(B45,⑥児童生徒名簿表!G:I,2,0)))</f>
        <v/>
      </c>
      <c r="O45" s="495"/>
      <c r="P45" s="495"/>
      <c r="Q45" s="495"/>
      <c r="R45" s="496"/>
      <c r="S45" s="26" t="s">
        <v>6</v>
      </c>
      <c r="T45" s="23" t="s">
        <v>5</v>
      </c>
      <c r="U45" s="24" t="str">
        <f>IF(B45="","",(VLOOKUP(B45,⑥児童生徒名簿表!G:I,3,0)))&amp;""</f>
        <v/>
      </c>
    </row>
    <row r="46" spans="1:21" ht="23.45" customHeight="1" x14ac:dyDescent="0.4">
      <c r="A46" s="37"/>
      <c r="B46" s="38"/>
      <c r="D46" s="94">
        <v>56</v>
      </c>
      <c r="E46" s="93" t="str">
        <f t="shared" si="2"/>
        <v/>
      </c>
      <c r="F46" s="591" t="str">
        <f>IF(A46="","",(VLOOKUP(A46,⑥児童生徒名簿表!G:I,2,0)))</f>
        <v/>
      </c>
      <c r="G46" s="592"/>
      <c r="H46" s="593"/>
      <c r="I46" s="99" t="s">
        <v>6</v>
      </c>
      <c r="J46" s="100" t="s">
        <v>5</v>
      </c>
      <c r="K46" s="104" t="str">
        <f>IF(A46="","",(VLOOKUP(A46,⑥児童生徒名簿表!G:I,3,0)))&amp;""</f>
        <v/>
      </c>
      <c r="L46" s="94">
        <v>81</v>
      </c>
      <c r="M46" s="94" t="str">
        <f t="shared" si="3"/>
        <v/>
      </c>
      <c r="N46" s="495" t="str">
        <f>IF(B46="","",(VLOOKUP(B46,⑥児童生徒名簿表!G:I,2,0)))</f>
        <v/>
      </c>
      <c r="O46" s="495"/>
      <c r="P46" s="495"/>
      <c r="Q46" s="495"/>
      <c r="R46" s="496"/>
      <c r="S46" s="26" t="s">
        <v>6</v>
      </c>
      <c r="T46" s="23" t="s">
        <v>5</v>
      </c>
      <c r="U46" s="24" t="str">
        <f>IF(B46="","",(VLOOKUP(B46,⑥児童生徒名簿表!G:I,3,0)))&amp;""</f>
        <v/>
      </c>
    </row>
    <row r="47" spans="1:21" ht="23.45" customHeight="1" x14ac:dyDescent="0.4">
      <c r="A47" s="37"/>
      <c r="B47" s="38"/>
      <c r="D47" s="94">
        <v>57</v>
      </c>
      <c r="E47" s="93" t="str">
        <f t="shared" si="2"/>
        <v/>
      </c>
      <c r="F47" s="591" t="str">
        <f>IF(A47="","",(VLOOKUP(A47,⑥児童生徒名簿表!G:I,2,0)))</f>
        <v/>
      </c>
      <c r="G47" s="592"/>
      <c r="H47" s="593"/>
      <c r="I47" s="99" t="s">
        <v>6</v>
      </c>
      <c r="J47" s="100" t="s">
        <v>5</v>
      </c>
      <c r="K47" s="104" t="str">
        <f>IF(A47="","",(VLOOKUP(A47,⑥児童生徒名簿表!G:I,3,0)))&amp;""</f>
        <v/>
      </c>
      <c r="L47" s="94">
        <v>82</v>
      </c>
      <c r="M47" s="94" t="str">
        <f t="shared" si="3"/>
        <v/>
      </c>
      <c r="N47" s="495" t="str">
        <f>IF(B47="","",(VLOOKUP(B47,⑥児童生徒名簿表!G:I,2,0)))</f>
        <v/>
      </c>
      <c r="O47" s="495"/>
      <c r="P47" s="495"/>
      <c r="Q47" s="495"/>
      <c r="R47" s="496"/>
      <c r="S47" s="26" t="s">
        <v>6</v>
      </c>
      <c r="T47" s="23" t="s">
        <v>5</v>
      </c>
      <c r="U47" s="24" t="str">
        <f>IF(B47="","",(VLOOKUP(B47,⑥児童生徒名簿表!G:I,3,0)))&amp;""</f>
        <v/>
      </c>
    </row>
    <row r="48" spans="1:21" ht="23.45" customHeight="1" x14ac:dyDescent="0.4">
      <c r="A48" s="37"/>
      <c r="B48" s="38"/>
      <c r="D48" s="94">
        <v>58</v>
      </c>
      <c r="E48" s="93" t="str">
        <f t="shared" si="2"/>
        <v/>
      </c>
      <c r="F48" s="591" t="str">
        <f>IF(A48="","",(VLOOKUP(A48,⑥児童生徒名簿表!G:I,2,0)))</f>
        <v/>
      </c>
      <c r="G48" s="592"/>
      <c r="H48" s="593"/>
      <c r="I48" s="99" t="s">
        <v>6</v>
      </c>
      <c r="J48" s="100" t="s">
        <v>5</v>
      </c>
      <c r="K48" s="104" t="str">
        <f>IF(A48="","",(VLOOKUP(A48,⑥児童生徒名簿表!G:I,3,0)))&amp;""</f>
        <v/>
      </c>
      <c r="L48" s="94">
        <v>83</v>
      </c>
      <c r="M48" s="94" t="str">
        <f t="shared" si="3"/>
        <v/>
      </c>
      <c r="N48" s="495" t="str">
        <f>IF(B48="","",(VLOOKUP(B48,⑥児童生徒名簿表!G:I,2,0)))</f>
        <v/>
      </c>
      <c r="O48" s="495"/>
      <c r="P48" s="495"/>
      <c r="Q48" s="495"/>
      <c r="R48" s="496"/>
      <c r="S48" s="26" t="s">
        <v>6</v>
      </c>
      <c r="T48" s="23" t="s">
        <v>5</v>
      </c>
      <c r="U48" s="24" t="str">
        <f>IF(B48="","",(VLOOKUP(B48,⑥児童生徒名簿表!G:I,3,0)))&amp;""</f>
        <v/>
      </c>
    </row>
    <row r="49" spans="1:21" ht="23.45" customHeight="1" x14ac:dyDescent="0.4">
      <c r="A49" s="37"/>
      <c r="B49" s="38"/>
      <c r="D49" s="94">
        <v>59</v>
      </c>
      <c r="E49" s="93" t="str">
        <f t="shared" si="2"/>
        <v/>
      </c>
      <c r="F49" s="591" t="str">
        <f>IF(A49="","",(VLOOKUP(A49,⑥児童生徒名簿表!G:I,2,0)))</f>
        <v/>
      </c>
      <c r="G49" s="592"/>
      <c r="H49" s="593"/>
      <c r="I49" s="99" t="s">
        <v>6</v>
      </c>
      <c r="J49" s="100" t="s">
        <v>5</v>
      </c>
      <c r="K49" s="104" t="str">
        <f>IF(A49="","",(VLOOKUP(A49,⑥児童生徒名簿表!G:I,3,0)))&amp;""</f>
        <v/>
      </c>
      <c r="L49" s="94">
        <v>84</v>
      </c>
      <c r="M49" s="94" t="str">
        <f t="shared" si="3"/>
        <v/>
      </c>
      <c r="N49" s="495" t="str">
        <f>IF(B49="","",(VLOOKUP(B49,⑥児童生徒名簿表!G:I,2,0)))</f>
        <v/>
      </c>
      <c r="O49" s="495"/>
      <c r="P49" s="495"/>
      <c r="Q49" s="495"/>
      <c r="R49" s="496"/>
      <c r="S49" s="26" t="s">
        <v>6</v>
      </c>
      <c r="T49" s="23" t="s">
        <v>5</v>
      </c>
      <c r="U49" s="24" t="str">
        <f>IF(B49="","",(VLOOKUP(B49,⑥児童生徒名簿表!G:I,3,0)))&amp;""</f>
        <v/>
      </c>
    </row>
    <row r="50" spans="1:21" ht="23.45" customHeight="1" x14ac:dyDescent="0.4">
      <c r="A50" s="37"/>
      <c r="B50" s="38"/>
      <c r="D50" s="94">
        <v>60</v>
      </c>
      <c r="E50" s="93" t="str">
        <f t="shared" si="2"/>
        <v/>
      </c>
      <c r="F50" s="591" t="str">
        <f>IF(A50="","",(VLOOKUP(A50,⑥児童生徒名簿表!G:I,2,0)))</f>
        <v/>
      </c>
      <c r="G50" s="592"/>
      <c r="H50" s="593"/>
      <c r="I50" s="99" t="s">
        <v>6</v>
      </c>
      <c r="J50" s="100" t="s">
        <v>5</v>
      </c>
      <c r="K50" s="104" t="str">
        <f>IF(A50="","",(VLOOKUP(A50,⑥児童生徒名簿表!G:I,3,0)))&amp;""</f>
        <v/>
      </c>
      <c r="L50" s="94">
        <v>85</v>
      </c>
      <c r="M50" s="94" t="str">
        <f t="shared" si="3"/>
        <v/>
      </c>
      <c r="N50" s="495" t="str">
        <f>IF(B50="","",(VLOOKUP(B50,⑥児童生徒名簿表!G:I,2,0)))</f>
        <v/>
      </c>
      <c r="O50" s="495"/>
      <c r="P50" s="495"/>
      <c r="Q50" s="495"/>
      <c r="R50" s="496"/>
      <c r="S50" s="26" t="s">
        <v>6</v>
      </c>
      <c r="T50" s="23" t="s">
        <v>5</v>
      </c>
      <c r="U50" s="24" t="str">
        <f>IF(B50="","",(VLOOKUP(B50,⑥児童生徒名簿表!G:I,3,0)))&amp;""</f>
        <v/>
      </c>
    </row>
    <row r="51" spans="1:21" ht="23.45" customHeight="1" x14ac:dyDescent="0.4">
      <c r="A51" s="37"/>
      <c r="B51" s="38"/>
      <c r="D51" s="94">
        <v>61</v>
      </c>
      <c r="E51" s="93" t="str">
        <f t="shared" si="2"/>
        <v/>
      </c>
      <c r="F51" s="591" t="str">
        <f>IF(A51="","",(VLOOKUP(A51,⑥児童生徒名簿表!G:I,2,0)))</f>
        <v/>
      </c>
      <c r="G51" s="592"/>
      <c r="H51" s="593"/>
      <c r="I51" s="99" t="s">
        <v>6</v>
      </c>
      <c r="J51" s="100" t="s">
        <v>5</v>
      </c>
      <c r="K51" s="104" t="str">
        <f>IF(A51="","",(VLOOKUP(A51,⑥児童生徒名簿表!G:I,3,0)))&amp;""</f>
        <v/>
      </c>
      <c r="L51" s="94">
        <v>86</v>
      </c>
      <c r="M51" s="94" t="str">
        <f t="shared" si="3"/>
        <v/>
      </c>
      <c r="N51" s="495" t="str">
        <f>IF(B51="","",(VLOOKUP(B51,⑥児童生徒名簿表!G:I,2,0)))</f>
        <v/>
      </c>
      <c r="O51" s="495"/>
      <c r="P51" s="495"/>
      <c r="Q51" s="495"/>
      <c r="R51" s="496"/>
      <c r="S51" s="26" t="s">
        <v>6</v>
      </c>
      <c r="T51" s="23" t="s">
        <v>5</v>
      </c>
      <c r="U51" s="24" t="str">
        <f>IF(B51="","",(VLOOKUP(B51,⑥児童生徒名簿表!G:I,3,0)))&amp;""</f>
        <v/>
      </c>
    </row>
    <row r="52" spans="1:21" ht="23.45" customHeight="1" x14ac:dyDescent="0.4">
      <c r="A52" s="37"/>
      <c r="B52" s="38"/>
      <c r="D52" s="94">
        <v>62</v>
      </c>
      <c r="E52" s="93" t="str">
        <f t="shared" si="2"/>
        <v/>
      </c>
      <c r="F52" s="591" t="str">
        <f>IF(A52="","",(VLOOKUP(A52,⑥児童生徒名簿表!G:I,2,0)))</f>
        <v/>
      </c>
      <c r="G52" s="592"/>
      <c r="H52" s="593"/>
      <c r="I52" s="99" t="s">
        <v>6</v>
      </c>
      <c r="J52" s="100" t="s">
        <v>5</v>
      </c>
      <c r="K52" s="104" t="str">
        <f>IF(A52="","",(VLOOKUP(A52,⑥児童生徒名簿表!G:I,3,0)))&amp;""</f>
        <v/>
      </c>
      <c r="L52" s="94">
        <v>87</v>
      </c>
      <c r="M52" s="94" t="str">
        <f t="shared" si="3"/>
        <v/>
      </c>
      <c r="N52" s="495" t="str">
        <f>IF(B52="","",(VLOOKUP(B52,⑥児童生徒名簿表!G:I,2,0)))</f>
        <v/>
      </c>
      <c r="O52" s="495"/>
      <c r="P52" s="495"/>
      <c r="Q52" s="495"/>
      <c r="R52" s="496"/>
      <c r="S52" s="26" t="s">
        <v>6</v>
      </c>
      <c r="T52" s="23" t="s">
        <v>5</v>
      </c>
      <c r="U52" s="24" t="str">
        <f>IF(B52="","",(VLOOKUP(B52,⑥児童生徒名簿表!G:I,3,0)))&amp;""</f>
        <v/>
      </c>
    </row>
    <row r="53" spans="1:21" ht="23.45" customHeight="1" x14ac:dyDescent="0.4">
      <c r="A53" s="37"/>
      <c r="B53" s="38"/>
      <c r="D53" s="94">
        <v>63</v>
      </c>
      <c r="E53" s="93" t="str">
        <f t="shared" si="2"/>
        <v/>
      </c>
      <c r="F53" s="591" t="str">
        <f>IF(A53="","",(VLOOKUP(A53,⑥児童生徒名簿表!G:I,2,0)))</f>
        <v/>
      </c>
      <c r="G53" s="592"/>
      <c r="H53" s="593"/>
      <c r="I53" s="99" t="s">
        <v>6</v>
      </c>
      <c r="J53" s="100" t="s">
        <v>5</v>
      </c>
      <c r="K53" s="104" t="str">
        <f>IF(A53="","",(VLOOKUP(A53,⑥児童生徒名簿表!G:I,3,0)))&amp;""</f>
        <v/>
      </c>
      <c r="L53" s="94">
        <v>88</v>
      </c>
      <c r="M53" s="94" t="str">
        <f t="shared" si="3"/>
        <v/>
      </c>
      <c r="N53" s="495" t="str">
        <f>IF(B53="","",(VLOOKUP(B53,⑥児童生徒名簿表!G:I,2,0)))</f>
        <v/>
      </c>
      <c r="O53" s="495"/>
      <c r="P53" s="495"/>
      <c r="Q53" s="495"/>
      <c r="R53" s="496"/>
      <c r="S53" s="26" t="s">
        <v>6</v>
      </c>
      <c r="T53" s="23" t="s">
        <v>5</v>
      </c>
      <c r="U53" s="24" t="str">
        <f>IF(B53="","",(VLOOKUP(B53,⑥児童生徒名簿表!G:I,3,0)))&amp;""</f>
        <v/>
      </c>
    </row>
    <row r="54" spans="1:21" ht="23.45" customHeight="1" x14ac:dyDescent="0.4">
      <c r="A54" s="37"/>
      <c r="B54" s="38"/>
      <c r="D54" s="94">
        <v>64</v>
      </c>
      <c r="E54" s="93" t="str">
        <f t="shared" si="2"/>
        <v/>
      </c>
      <c r="F54" s="591" t="str">
        <f>IF(A54="","",(VLOOKUP(A54,⑥児童生徒名簿表!G:I,2,0)))</f>
        <v/>
      </c>
      <c r="G54" s="592"/>
      <c r="H54" s="593"/>
      <c r="I54" s="99" t="s">
        <v>6</v>
      </c>
      <c r="J54" s="100" t="s">
        <v>5</v>
      </c>
      <c r="K54" s="104" t="str">
        <f>IF(A54="","",(VLOOKUP(A54,⑥児童生徒名簿表!G:I,3,0)))&amp;""</f>
        <v/>
      </c>
      <c r="L54" s="94">
        <v>89</v>
      </c>
      <c r="M54" s="94" t="str">
        <f t="shared" si="3"/>
        <v/>
      </c>
      <c r="N54" s="495" t="str">
        <f>IF(B54="","",(VLOOKUP(B54,⑥児童生徒名簿表!G:I,2,0)))</f>
        <v/>
      </c>
      <c r="O54" s="495"/>
      <c r="P54" s="495"/>
      <c r="Q54" s="495"/>
      <c r="R54" s="496"/>
      <c r="S54" s="26" t="s">
        <v>6</v>
      </c>
      <c r="T54" s="23" t="s">
        <v>5</v>
      </c>
      <c r="U54" s="24" t="str">
        <f>IF(B54="","",(VLOOKUP(B54,⑥児童生徒名簿表!G:I,3,0)))&amp;""</f>
        <v/>
      </c>
    </row>
    <row r="55" spans="1:21" ht="23.45" customHeight="1" x14ac:dyDescent="0.4">
      <c r="A55" s="37"/>
      <c r="B55" s="38"/>
      <c r="D55" s="94">
        <v>65</v>
      </c>
      <c r="E55" s="93" t="str">
        <f t="shared" si="2"/>
        <v/>
      </c>
      <c r="F55" s="591" t="str">
        <f>IF(A55="","",(VLOOKUP(A55,⑥児童生徒名簿表!G:I,2,0)))</f>
        <v/>
      </c>
      <c r="G55" s="592"/>
      <c r="H55" s="593"/>
      <c r="I55" s="99" t="s">
        <v>6</v>
      </c>
      <c r="J55" s="100" t="s">
        <v>5</v>
      </c>
      <c r="K55" s="104" t="str">
        <f>IF(A55="","",(VLOOKUP(A55,⑥児童生徒名簿表!G:I,3,0)))&amp;""</f>
        <v/>
      </c>
      <c r="L55" s="94">
        <v>90</v>
      </c>
      <c r="M55" s="94" t="str">
        <f t="shared" si="3"/>
        <v/>
      </c>
      <c r="N55" s="495" t="str">
        <f>IF(B55="","",(VLOOKUP(B55,⑥児童生徒名簿表!G:I,2,0)))</f>
        <v/>
      </c>
      <c r="O55" s="495"/>
      <c r="P55" s="495"/>
      <c r="Q55" s="495"/>
      <c r="R55" s="496"/>
      <c r="S55" s="26" t="s">
        <v>6</v>
      </c>
      <c r="T55" s="23" t="s">
        <v>5</v>
      </c>
      <c r="U55" s="24" t="str">
        <f>IF(B55="","",(VLOOKUP(B55,⑥児童生徒名簿表!G:I,3,0)))&amp;""</f>
        <v/>
      </c>
    </row>
    <row r="56" spans="1:21" ht="23.45" customHeight="1" x14ac:dyDescent="0.4">
      <c r="A56" s="37"/>
      <c r="B56" s="38"/>
      <c r="D56" s="94">
        <v>66</v>
      </c>
      <c r="E56" s="93" t="str">
        <f t="shared" si="2"/>
        <v/>
      </c>
      <c r="F56" s="591" t="str">
        <f>IF(A56="","",(VLOOKUP(A56,⑥児童生徒名簿表!G:I,2,0)))</f>
        <v/>
      </c>
      <c r="G56" s="592"/>
      <c r="H56" s="593"/>
      <c r="I56" s="99" t="s">
        <v>6</v>
      </c>
      <c r="J56" s="100" t="s">
        <v>5</v>
      </c>
      <c r="K56" s="104" t="str">
        <f>IF(A56="","",(VLOOKUP(A56,⑥児童生徒名簿表!G:I,3,0)))&amp;""</f>
        <v/>
      </c>
      <c r="L56" s="94">
        <v>91</v>
      </c>
      <c r="M56" s="94" t="str">
        <f t="shared" si="3"/>
        <v/>
      </c>
      <c r="N56" s="495" t="str">
        <f>IF(B56="","",(VLOOKUP(B56,⑥児童生徒名簿表!G:I,2,0)))</f>
        <v/>
      </c>
      <c r="O56" s="495"/>
      <c r="P56" s="495"/>
      <c r="Q56" s="495"/>
      <c r="R56" s="496"/>
      <c r="S56" s="26" t="s">
        <v>6</v>
      </c>
      <c r="T56" s="23" t="s">
        <v>5</v>
      </c>
      <c r="U56" s="24" t="str">
        <f>IF(B56="","",(VLOOKUP(B56,⑥児童生徒名簿表!G:I,3,0)))&amp;""</f>
        <v/>
      </c>
    </row>
    <row r="57" spans="1:21" ht="23.45" customHeight="1" x14ac:dyDescent="0.4">
      <c r="A57" s="37"/>
      <c r="B57" s="38"/>
      <c r="D57" s="94">
        <v>67</v>
      </c>
      <c r="E57" s="93" t="str">
        <f t="shared" si="2"/>
        <v/>
      </c>
      <c r="F57" s="591" t="str">
        <f>IF(A57="","",(VLOOKUP(A57,⑥児童生徒名簿表!G:I,2,0)))</f>
        <v/>
      </c>
      <c r="G57" s="592"/>
      <c r="H57" s="593"/>
      <c r="I57" s="99" t="s">
        <v>6</v>
      </c>
      <c r="J57" s="100" t="s">
        <v>5</v>
      </c>
      <c r="K57" s="104" t="str">
        <f>IF(A57="","",(VLOOKUP(A57,⑥児童生徒名簿表!G:I,3,0)))&amp;""</f>
        <v/>
      </c>
      <c r="L57" s="94">
        <v>92</v>
      </c>
      <c r="M57" s="94" t="str">
        <f t="shared" si="3"/>
        <v/>
      </c>
      <c r="N57" s="495" t="str">
        <f>IF(B57="","",(VLOOKUP(B57,⑥児童生徒名簿表!G:I,2,0)))</f>
        <v/>
      </c>
      <c r="O57" s="495"/>
      <c r="P57" s="495"/>
      <c r="Q57" s="495"/>
      <c r="R57" s="496"/>
      <c r="S57" s="26" t="s">
        <v>6</v>
      </c>
      <c r="T57" s="23" t="s">
        <v>5</v>
      </c>
      <c r="U57" s="24" t="str">
        <f>IF(B57="","",(VLOOKUP(B57,⑥児童生徒名簿表!G:I,3,0)))&amp;""</f>
        <v/>
      </c>
    </row>
    <row r="58" spans="1:21" ht="23.45" customHeight="1" x14ac:dyDescent="0.4">
      <c r="A58" s="37"/>
      <c r="B58" s="38"/>
      <c r="D58" s="94">
        <v>68</v>
      </c>
      <c r="E58" s="93" t="str">
        <f t="shared" si="2"/>
        <v/>
      </c>
      <c r="F58" s="591" t="str">
        <f>IF(A58="","",(VLOOKUP(A58,⑥児童生徒名簿表!G:I,2,0)))</f>
        <v/>
      </c>
      <c r="G58" s="592"/>
      <c r="H58" s="593"/>
      <c r="I58" s="99" t="s">
        <v>6</v>
      </c>
      <c r="J58" s="100" t="s">
        <v>5</v>
      </c>
      <c r="K58" s="104" t="str">
        <f>IF(A58="","",(VLOOKUP(A58,⑥児童生徒名簿表!G:I,3,0)))&amp;""</f>
        <v/>
      </c>
      <c r="L58" s="94">
        <v>93</v>
      </c>
      <c r="M58" s="94" t="str">
        <f t="shared" si="3"/>
        <v/>
      </c>
      <c r="N58" s="495" t="str">
        <f>IF(B58="","",(VLOOKUP(B58,⑥児童生徒名簿表!G:I,2,0)))</f>
        <v/>
      </c>
      <c r="O58" s="495"/>
      <c r="P58" s="495"/>
      <c r="Q58" s="495"/>
      <c r="R58" s="496"/>
      <c r="S58" s="26" t="s">
        <v>6</v>
      </c>
      <c r="T58" s="23" t="s">
        <v>5</v>
      </c>
      <c r="U58" s="24" t="str">
        <f>IF(B58="","",(VLOOKUP(B58,⑥児童生徒名簿表!G:I,3,0)))&amp;""</f>
        <v/>
      </c>
    </row>
    <row r="59" spans="1:21" ht="23.45" customHeight="1" x14ac:dyDescent="0.4">
      <c r="A59" s="37"/>
      <c r="B59" s="38"/>
      <c r="D59" s="94">
        <v>69</v>
      </c>
      <c r="E59" s="93" t="str">
        <f t="shared" si="2"/>
        <v/>
      </c>
      <c r="F59" s="591" t="str">
        <f>IF(A59="","",(VLOOKUP(A59,⑥児童生徒名簿表!G:I,2,0)))</f>
        <v/>
      </c>
      <c r="G59" s="592"/>
      <c r="H59" s="593"/>
      <c r="I59" s="99" t="s">
        <v>6</v>
      </c>
      <c r="J59" s="100" t="s">
        <v>5</v>
      </c>
      <c r="K59" s="104" t="str">
        <f>IF(A59="","",(VLOOKUP(A59,⑥児童生徒名簿表!G:I,3,0)))&amp;""</f>
        <v/>
      </c>
      <c r="L59" s="94">
        <v>94</v>
      </c>
      <c r="M59" s="94" t="str">
        <f t="shared" si="3"/>
        <v/>
      </c>
      <c r="N59" s="495" t="str">
        <f>IF(B59="","",(VLOOKUP(B59,⑥児童生徒名簿表!G:I,2,0)))</f>
        <v/>
      </c>
      <c r="O59" s="495"/>
      <c r="P59" s="495"/>
      <c r="Q59" s="495"/>
      <c r="R59" s="496"/>
      <c r="S59" s="26" t="s">
        <v>6</v>
      </c>
      <c r="T59" s="23" t="s">
        <v>5</v>
      </c>
      <c r="U59" s="24" t="str">
        <f>IF(B59="","",(VLOOKUP(B59,⑥児童生徒名簿表!G:I,3,0)))&amp;""</f>
        <v/>
      </c>
    </row>
    <row r="60" spans="1:21" ht="23.45" customHeight="1" x14ac:dyDescent="0.4">
      <c r="A60" s="37"/>
      <c r="B60" s="38"/>
      <c r="D60" s="94">
        <v>70</v>
      </c>
      <c r="E60" s="93" t="str">
        <f t="shared" si="2"/>
        <v/>
      </c>
      <c r="F60" s="591" t="str">
        <f>IF(A60="","",(VLOOKUP(A60,⑥児童生徒名簿表!G:I,2,0)))</f>
        <v/>
      </c>
      <c r="G60" s="592"/>
      <c r="H60" s="593"/>
      <c r="I60" s="99" t="s">
        <v>6</v>
      </c>
      <c r="J60" s="100" t="s">
        <v>5</v>
      </c>
      <c r="K60" s="104" t="str">
        <f>IF(A60="","",(VLOOKUP(A60,⑥児童生徒名簿表!G:I,3,0)))&amp;""</f>
        <v/>
      </c>
      <c r="L60" s="94">
        <v>95</v>
      </c>
      <c r="M60" s="94" t="str">
        <f t="shared" si="3"/>
        <v/>
      </c>
      <c r="N60" s="495" t="str">
        <f>IF(B60="","",(VLOOKUP(B60,⑥児童生徒名簿表!G:I,2,0)))</f>
        <v/>
      </c>
      <c r="O60" s="495"/>
      <c r="P60" s="495"/>
      <c r="Q60" s="495"/>
      <c r="R60" s="496"/>
      <c r="S60" s="26" t="s">
        <v>6</v>
      </c>
      <c r="T60" s="23" t="s">
        <v>5</v>
      </c>
      <c r="U60" s="24" t="str">
        <f>IF(B60="","",(VLOOKUP(B60,⑥児童生徒名簿表!G:I,3,0)))&amp;""</f>
        <v/>
      </c>
    </row>
    <row r="61" spans="1:21" ht="23.45" customHeight="1" x14ac:dyDescent="0.4">
      <c r="A61" s="37"/>
      <c r="B61" s="38"/>
      <c r="D61" s="94">
        <v>71</v>
      </c>
      <c r="E61" s="93" t="str">
        <f t="shared" si="2"/>
        <v/>
      </c>
      <c r="F61" s="591" t="str">
        <f>IF(A61="","",(VLOOKUP(A61,⑥児童生徒名簿表!G:I,2,0)))</f>
        <v/>
      </c>
      <c r="G61" s="592"/>
      <c r="H61" s="593"/>
      <c r="I61" s="99" t="s">
        <v>6</v>
      </c>
      <c r="J61" s="100" t="s">
        <v>5</v>
      </c>
      <c r="K61" s="104" t="str">
        <f>IF(A61="","",(VLOOKUP(A61,⑥児童生徒名簿表!G:I,3,0)))&amp;""</f>
        <v/>
      </c>
      <c r="L61" s="94">
        <v>96</v>
      </c>
      <c r="M61" s="94" t="str">
        <f t="shared" si="3"/>
        <v/>
      </c>
      <c r="N61" s="495" t="str">
        <f>IF(B61="","",(VLOOKUP(B61,⑥児童生徒名簿表!G:I,2,0)))</f>
        <v/>
      </c>
      <c r="O61" s="495"/>
      <c r="P61" s="495"/>
      <c r="Q61" s="495"/>
      <c r="R61" s="496"/>
      <c r="S61" s="26" t="s">
        <v>6</v>
      </c>
      <c r="T61" s="23" t="s">
        <v>5</v>
      </c>
      <c r="U61" s="24" t="str">
        <f>IF(B61="","",(VLOOKUP(B61,⑥児童生徒名簿表!G:I,3,0)))&amp;""</f>
        <v/>
      </c>
    </row>
    <row r="62" spans="1:21" ht="23.45" customHeight="1" x14ac:dyDescent="0.4">
      <c r="A62" s="37"/>
      <c r="B62" s="38"/>
      <c r="D62" s="94">
        <v>72</v>
      </c>
      <c r="E62" s="93" t="str">
        <f t="shared" si="2"/>
        <v/>
      </c>
      <c r="F62" s="591" t="str">
        <f>IF(A62="","",(VLOOKUP(A62,⑥児童生徒名簿表!G:I,2,0)))</f>
        <v/>
      </c>
      <c r="G62" s="592"/>
      <c r="H62" s="593"/>
      <c r="I62" s="99" t="s">
        <v>6</v>
      </c>
      <c r="J62" s="100" t="s">
        <v>5</v>
      </c>
      <c r="K62" s="104" t="str">
        <f>IF(A62="","",(VLOOKUP(A62,⑥児童生徒名簿表!G:I,3,0)))&amp;""</f>
        <v/>
      </c>
      <c r="L62" s="94">
        <v>97</v>
      </c>
      <c r="M62" s="94" t="str">
        <f t="shared" si="3"/>
        <v/>
      </c>
      <c r="N62" s="495" t="str">
        <f>IF(B62="","",(VLOOKUP(B62,⑥児童生徒名簿表!G:I,2,0)))</f>
        <v/>
      </c>
      <c r="O62" s="495"/>
      <c r="P62" s="495"/>
      <c r="Q62" s="495"/>
      <c r="R62" s="496"/>
      <c r="S62" s="26" t="s">
        <v>6</v>
      </c>
      <c r="T62" s="23" t="s">
        <v>5</v>
      </c>
      <c r="U62" s="24" t="str">
        <f>IF(B62="","",(VLOOKUP(B62,⑥児童生徒名簿表!G:I,3,0)))&amp;""</f>
        <v/>
      </c>
    </row>
    <row r="63" spans="1:21" ht="23.45" customHeight="1" x14ac:dyDescent="0.4">
      <c r="A63" s="37"/>
      <c r="B63" s="38"/>
      <c r="D63" s="94">
        <v>73</v>
      </c>
      <c r="E63" s="93" t="str">
        <f t="shared" si="2"/>
        <v/>
      </c>
      <c r="F63" s="591" t="str">
        <f>IF(A63="","",(VLOOKUP(A63,⑥児童生徒名簿表!G:I,2,0)))</f>
        <v/>
      </c>
      <c r="G63" s="592"/>
      <c r="H63" s="593"/>
      <c r="I63" s="99" t="s">
        <v>6</v>
      </c>
      <c r="J63" s="100" t="s">
        <v>5</v>
      </c>
      <c r="K63" s="104" t="str">
        <f>IF(A63="","",(VLOOKUP(A63,⑥児童生徒名簿表!G:I,3,0)))&amp;""</f>
        <v/>
      </c>
      <c r="L63" s="94">
        <v>98</v>
      </c>
      <c r="M63" s="94" t="str">
        <f t="shared" si="3"/>
        <v/>
      </c>
      <c r="N63" s="495" t="str">
        <f>IF(B63="","",(VLOOKUP(B63,⑥児童生徒名簿表!G:I,2,0)))</f>
        <v/>
      </c>
      <c r="O63" s="495"/>
      <c r="P63" s="495"/>
      <c r="Q63" s="495"/>
      <c r="R63" s="496"/>
      <c r="S63" s="26" t="s">
        <v>6</v>
      </c>
      <c r="T63" s="23" t="s">
        <v>5</v>
      </c>
      <c r="U63" s="24" t="str">
        <f>IF(B63="","",(VLOOKUP(B63,⑥児童生徒名簿表!G:I,3,0)))&amp;""</f>
        <v/>
      </c>
    </row>
    <row r="64" spans="1:21" ht="23.45" customHeight="1" x14ac:dyDescent="0.4">
      <c r="A64" s="37"/>
      <c r="B64" s="38"/>
      <c r="D64" s="94">
        <v>74</v>
      </c>
      <c r="E64" s="93" t="str">
        <f t="shared" si="2"/>
        <v/>
      </c>
      <c r="F64" s="591" t="str">
        <f>IF(A64="","",(VLOOKUP(A64,⑥児童生徒名簿表!G:I,2,0)))</f>
        <v/>
      </c>
      <c r="G64" s="592"/>
      <c r="H64" s="593"/>
      <c r="I64" s="99" t="s">
        <v>6</v>
      </c>
      <c r="J64" s="100" t="s">
        <v>5</v>
      </c>
      <c r="K64" s="104" t="str">
        <f>IF(A64="","",(VLOOKUP(A64,⑥児童生徒名簿表!G:I,3,0)))&amp;""</f>
        <v/>
      </c>
      <c r="L64" s="94">
        <v>99</v>
      </c>
      <c r="M64" s="94" t="str">
        <f t="shared" si="3"/>
        <v/>
      </c>
      <c r="N64" s="495" t="str">
        <f>IF(B64="","",(VLOOKUP(B64,⑥児童生徒名簿表!G:I,2,0)))</f>
        <v/>
      </c>
      <c r="O64" s="495"/>
      <c r="P64" s="495"/>
      <c r="Q64" s="495"/>
      <c r="R64" s="496"/>
      <c r="S64" s="26" t="s">
        <v>6</v>
      </c>
      <c r="T64" s="23" t="s">
        <v>5</v>
      </c>
      <c r="U64" s="24" t="str">
        <f>IF(B64="","",(VLOOKUP(B64,⑥児童生徒名簿表!G:I,3,0)))&amp;""</f>
        <v/>
      </c>
    </row>
    <row r="65" spans="1:21" ht="23.45" customHeight="1" x14ac:dyDescent="0.4">
      <c r="A65" s="37"/>
      <c r="B65" s="38"/>
      <c r="D65" s="94">
        <v>75</v>
      </c>
      <c r="E65" s="93" t="str">
        <f t="shared" si="2"/>
        <v/>
      </c>
      <c r="F65" s="591" t="str">
        <f>IF(A65="","",(VLOOKUP(A65,⑥児童生徒名簿表!G:I,2,0)))</f>
        <v/>
      </c>
      <c r="G65" s="592"/>
      <c r="H65" s="593"/>
      <c r="I65" s="99" t="s">
        <v>6</v>
      </c>
      <c r="J65" s="100" t="s">
        <v>5</v>
      </c>
      <c r="K65" s="104" t="str">
        <f>IF(A65="","",(VLOOKUP(A65,⑥児童生徒名簿表!G:I,3,0)))&amp;""</f>
        <v/>
      </c>
      <c r="L65" s="94">
        <v>100</v>
      </c>
      <c r="M65" s="94" t="str">
        <f t="shared" si="3"/>
        <v/>
      </c>
      <c r="N65" s="495" t="str">
        <f>IF(B65="","",(VLOOKUP(B65,⑥児童生徒名簿表!G:I,2,0)))</f>
        <v/>
      </c>
      <c r="O65" s="495"/>
      <c r="P65" s="495"/>
      <c r="Q65" s="495"/>
      <c r="R65" s="496"/>
      <c r="S65" s="26" t="s">
        <v>6</v>
      </c>
      <c r="T65" s="23" t="s">
        <v>5</v>
      </c>
      <c r="U65" s="24" t="str">
        <f>IF(B65="","",(VLOOKUP(B65,⑥児童生徒名簿表!G:I,3,0)))&amp;""</f>
        <v/>
      </c>
    </row>
    <row r="66" spans="1:21" ht="6" customHeight="1" x14ac:dyDescent="0.4"/>
    <row r="67" spans="1:21" ht="27" customHeight="1" x14ac:dyDescent="0.4">
      <c r="D67" s="586" t="s">
        <v>3</v>
      </c>
      <c r="E67" s="595"/>
      <c r="F67" s="595"/>
      <c r="G67" s="595"/>
      <c r="H67" s="587"/>
      <c r="I67" s="571" t="s">
        <v>31</v>
      </c>
      <c r="J67" s="572"/>
      <c r="K67" s="572"/>
      <c r="L67" s="573"/>
      <c r="M67" s="560" t="s">
        <v>30</v>
      </c>
      <c r="N67" s="561"/>
      <c r="O67" s="561"/>
      <c r="P67" s="561"/>
      <c r="Q67" s="562"/>
      <c r="R67" s="570" t="s">
        <v>1</v>
      </c>
      <c r="S67" s="570"/>
      <c r="T67" s="570"/>
      <c r="U67" s="570"/>
    </row>
    <row r="68" spans="1:21" ht="3.75" customHeight="1" thickBot="1" x14ac:dyDescent="0.45">
      <c r="K68" s="596"/>
      <c r="L68" s="596"/>
      <c r="M68" s="103"/>
    </row>
    <row r="69" spans="1:21" ht="15" customHeight="1" x14ac:dyDescent="0.4">
      <c r="D69" s="597" t="s">
        <v>1433</v>
      </c>
      <c r="E69" s="597"/>
      <c r="F69" s="598"/>
      <c r="G69" s="598"/>
      <c r="H69" s="598"/>
      <c r="I69" s="598"/>
      <c r="J69" s="598"/>
      <c r="K69" s="599"/>
      <c r="L69" s="600" t="s">
        <v>0</v>
      </c>
      <c r="M69" s="601"/>
      <c r="N69" s="602"/>
      <c r="O69" s="513" t="str">
        <f>O34&amp;""</f>
        <v/>
      </c>
      <c r="P69" s="514"/>
      <c r="Q69" s="514"/>
      <c r="R69" s="514"/>
      <c r="S69" s="514"/>
      <c r="T69" s="514"/>
      <c r="U69" s="515"/>
    </row>
    <row r="70" spans="1:21" ht="15" customHeight="1" thickBot="1" x14ac:dyDescent="0.45">
      <c r="D70" s="598"/>
      <c r="E70" s="598"/>
      <c r="F70" s="598"/>
      <c r="G70" s="598"/>
      <c r="H70" s="598"/>
      <c r="I70" s="598"/>
      <c r="J70" s="598"/>
      <c r="K70" s="599"/>
      <c r="L70" s="603"/>
      <c r="M70" s="604"/>
      <c r="N70" s="605"/>
      <c r="O70" s="516"/>
      <c r="P70" s="517"/>
      <c r="Q70" s="517"/>
      <c r="R70" s="517"/>
      <c r="S70" s="517"/>
      <c r="T70" s="517"/>
      <c r="U70" s="518"/>
    </row>
    <row r="71" spans="1:21" ht="27.75" customHeight="1" x14ac:dyDescent="0.4">
      <c r="D71" s="255" t="s">
        <v>1728</v>
      </c>
      <c r="E71" s="255"/>
      <c r="F71" s="255"/>
      <c r="G71" s="255"/>
      <c r="H71" s="255"/>
      <c r="I71" s="255"/>
      <c r="J71" s="255"/>
      <c r="K71" s="255"/>
      <c r="L71" s="255"/>
      <c r="M71" s="255"/>
      <c r="N71" s="255"/>
      <c r="O71" s="255"/>
      <c r="P71" s="505" t="s">
        <v>1727</v>
      </c>
      <c r="Q71" s="505"/>
      <c r="R71" s="505" t="e">
        <f>IF(I72="","",(VLOOKUP(I72,②学校番号一覧表!A:G,7,0)))</f>
        <v>#N/A</v>
      </c>
      <c r="S71" s="505"/>
      <c r="T71" s="505"/>
      <c r="U71" s="505"/>
    </row>
    <row r="72" spans="1:21" ht="30" customHeight="1" x14ac:dyDescent="0.4">
      <c r="D72" s="586" t="s">
        <v>13</v>
      </c>
      <c r="E72" s="587"/>
      <c r="F72" s="588" t="str">
        <f>F2</f>
        <v>硬筆</v>
      </c>
      <c r="G72" s="588"/>
      <c r="H72" s="94" t="s">
        <v>21</v>
      </c>
      <c r="I72" s="557">
        <f>I2</f>
        <v>0</v>
      </c>
      <c r="J72" s="558"/>
      <c r="K72" s="586" t="s">
        <v>20</v>
      </c>
      <c r="L72" s="587"/>
      <c r="M72" s="557" t="s">
        <v>511</v>
      </c>
      <c r="N72" s="558"/>
      <c r="O72" s="559"/>
      <c r="P72" s="569" t="s">
        <v>12</v>
      </c>
      <c r="Q72" s="569"/>
      <c r="R72" s="33">
        <f>R37</f>
        <v>10</v>
      </c>
      <c r="S72" s="13" t="s">
        <v>11</v>
      </c>
      <c r="T72" s="14">
        <v>3</v>
      </c>
      <c r="U72" s="15" t="s">
        <v>10</v>
      </c>
    </row>
    <row r="73" spans="1:21" ht="30" customHeight="1" x14ac:dyDescent="0.4">
      <c r="A73" s="79" t="s">
        <v>493</v>
      </c>
      <c r="B73" s="79" t="s">
        <v>494</v>
      </c>
      <c r="D73" s="586" t="s">
        <v>9</v>
      </c>
      <c r="E73" s="587"/>
      <c r="F73" s="594" t="str">
        <f>IF(I2="","",(VLOOKUP(I2,②学校番号一覧表!A:D,4,0)))</f>
        <v/>
      </c>
      <c r="G73" s="594"/>
      <c r="H73" s="94"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20" t="s">
        <v>1357</v>
      </c>
      <c r="G75" s="421"/>
      <c r="H75" s="433"/>
      <c r="I75" s="420" t="s">
        <v>7</v>
      </c>
      <c r="J75" s="421"/>
      <c r="K75" s="421"/>
      <c r="L75" s="162" t="s">
        <v>67</v>
      </c>
      <c r="M75" s="106" t="s">
        <v>510</v>
      </c>
      <c r="N75" s="421" t="s">
        <v>1357</v>
      </c>
      <c r="O75" s="421"/>
      <c r="P75" s="421"/>
      <c r="Q75" s="421"/>
      <c r="R75" s="433"/>
      <c r="S75" s="420" t="s">
        <v>7</v>
      </c>
      <c r="T75" s="421"/>
      <c r="U75" s="433"/>
    </row>
    <row r="76" spans="1:21" ht="23.45" customHeight="1" x14ac:dyDescent="0.4">
      <c r="A76" s="37"/>
      <c r="B76" s="38"/>
      <c r="D76" s="94">
        <v>101</v>
      </c>
      <c r="E76" s="93" t="str">
        <f>A76&amp;""</f>
        <v/>
      </c>
      <c r="F76" s="591" t="str">
        <f>IF(A76="","",(VLOOKUP(A76,⑥児童生徒名簿表!G:I,2,0)))</f>
        <v/>
      </c>
      <c r="G76" s="592"/>
      <c r="H76" s="593"/>
      <c r="I76" s="99" t="s">
        <v>6</v>
      </c>
      <c r="J76" s="100" t="s">
        <v>5</v>
      </c>
      <c r="K76" s="104" t="str">
        <f>IF(A76="","",(VLOOKUP(A76,⑥児童生徒名簿表!B:D,3,0)))&amp;""</f>
        <v/>
      </c>
      <c r="L76" s="94">
        <v>126</v>
      </c>
      <c r="M76" s="94" t="str">
        <f>B76&amp;""</f>
        <v/>
      </c>
      <c r="N76" s="495" t="str">
        <f>IF(B76="","",(VLOOKUP(B76,⑥児童生徒名簿表!G:I,2,0)))</f>
        <v/>
      </c>
      <c r="O76" s="495"/>
      <c r="P76" s="495"/>
      <c r="Q76" s="495"/>
      <c r="R76" s="496"/>
      <c r="S76" s="26" t="s">
        <v>6</v>
      </c>
      <c r="T76" s="23" t="s">
        <v>5</v>
      </c>
      <c r="U76" s="24" t="str">
        <f>IF(B76="","",(VLOOKUP(B76,⑥児童生徒名簿表!G:I,3,0)))&amp;""</f>
        <v/>
      </c>
    </row>
    <row r="77" spans="1:21" ht="23.45" customHeight="1" x14ac:dyDescent="0.4">
      <c r="A77" s="37"/>
      <c r="B77" s="38"/>
      <c r="D77" s="94">
        <v>102</v>
      </c>
      <c r="E77" s="93" t="str">
        <f t="shared" ref="E77:E100" si="4">A77&amp;""</f>
        <v/>
      </c>
      <c r="F77" s="591" t="str">
        <f>IF(A77="","",(VLOOKUP(A77,⑥児童生徒名簿表!G:I,2,0)))</f>
        <v/>
      </c>
      <c r="G77" s="592"/>
      <c r="H77" s="593"/>
      <c r="I77" s="99" t="s">
        <v>6</v>
      </c>
      <c r="J77" s="100" t="s">
        <v>5</v>
      </c>
      <c r="K77" s="104" t="str">
        <f>IF(A77="","",(VLOOKUP(A77,⑥児童生徒名簿表!B:D,3,0)))&amp;""</f>
        <v/>
      </c>
      <c r="L77" s="94">
        <v>127</v>
      </c>
      <c r="M77" s="94" t="str">
        <f t="shared" ref="M77:M100" si="5">B77&amp;""</f>
        <v/>
      </c>
      <c r="N77" s="495" t="str">
        <f>IF(B77="","",(VLOOKUP(B77,⑥児童生徒名簿表!G:I,2,0)))</f>
        <v/>
      </c>
      <c r="O77" s="495"/>
      <c r="P77" s="495"/>
      <c r="Q77" s="495"/>
      <c r="R77" s="496"/>
      <c r="S77" s="26" t="s">
        <v>6</v>
      </c>
      <c r="T77" s="23" t="s">
        <v>5</v>
      </c>
      <c r="U77" s="24" t="str">
        <f>IF(B77="","",(VLOOKUP(B77,⑥児童生徒名簿表!G:I,3,0)))&amp;""</f>
        <v/>
      </c>
    </row>
    <row r="78" spans="1:21" ht="23.45" customHeight="1" x14ac:dyDescent="0.4">
      <c r="A78" s="37"/>
      <c r="B78" s="38"/>
      <c r="D78" s="94">
        <v>103</v>
      </c>
      <c r="E78" s="93" t="str">
        <f t="shared" si="4"/>
        <v/>
      </c>
      <c r="F78" s="591" t="str">
        <f>IF(A78="","",(VLOOKUP(A78,⑥児童生徒名簿表!G:I,2,0)))</f>
        <v/>
      </c>
      <c r="G78" s="592"/>
      <c r="H78" s="593"/>
      <c r="I78" s="99" t="s">
        <v>6</v>
      </c>
      <c r="J78" s="100" t="s">
        <v>5</v>
      </c>
      <c r="K78" s="104" t="str">
        <f>IF(A78="","",(VLOOKUP(A78,⑥児童生徒名簿表!B:D,3,0)))&amp;""</f>
        <v/>
      </c>
      <c r="L78" s="94">
        <v>128</v>
      </c>
      <c r="M78" s="94" t="str">
        <f t="shared" si="5"/>
        <v/>
      </c>
      <c r="N78" s="495" t="str">
        <f>IF(B78="","",(VLOOKUP(B78,⑥児童生徒名簿表!G:I,2,0)))</f>
        <v/>
      </c>
      <c r="O78" s="495"/>
      <c r="P78" s="495"/>
      <c r="Q78" s="495"/>
      <c r="R78" s="496"/>
      <c r="S78" s="26" t="s">
        <v>6</v>
      </c>
      <c r="T78" s="23" t="s">
        <v>5</v>
      </c>
      <c r="U78" s="24" t="str">
        <f>IF(B78="","",(VLOOKUP(B78,⑥児童生徒名簿表!G:I,3,0)))&amp;""</f>
        <v/>
      </c>
    </row>
    <row r="79" spans="1:21" ht="23.45" customHeight="1" x14ac:dyDescent="0.4">
      <c r="A79" s="37"/>
      <c r="B79" s="38"/>
      <c r="D79" s="94">
        <v>104</v>
      </c>
      <c r="E79" s="93" t="str">
        <f t="shared" si="4"/>
        <v/>
      </c>
      <c r="F79" s="591" t="str">
        <f>IF(A79="","",(VLOOKUP(A79,⑥児童生徒名簿表!G:I,2,0)))</f>
        <v/>
      </c>
      <c r="G79" s="592"/>
      <c r="H79" s="593"/>
      <c r="I79" s="99" t="s">
        <v>6</v>
      </c>
      <c r="J79" s="100" t="s">
        <v>5</v>
      </c>
      <c r="K79" s="104" t="str">
        <f>IF(A79="","",(VLOOKUP(A79,⑥児童生徒名簿表!B:D,3,0)))&amp;""</f>
        <v/>
      </c>
      <c r="L79" s="94">
        <v>129</v>
      </c>
      <c r="M79" s="94" t="str">
        <f t="shared" si="5"/>
        <v/>
      </c>
      <c r="N79" s="495" t="str">
        <f>IF(B79="","",(VLOOKUP(B79,⑥児童生徒名簿表!G:I,2,0)))</f>
        <v/>
      </c>
      <c r="O79" s="495"/>
      <c r="P79" s="495"/>
      <c r="Q79" s="495"/>
      <c r="R79" s="496"/>
      <c r="S79" s="26" t="s">
        <v>6</v>
      </c>
      <c r="T79" s="23" t="s">
        <v>5</v>
      </c>
      <c r="U79" s="24" t="str">
        <f>IF(B79="","",(VLOOKUP(B79,⑥児童生徒名簿表!G:I,3,0)))&amp;""</f>
        <v/>
      </c>
    </row>
    <row r="80" spans="1:21" ht="23.45" customHeight="1" x14ac:dyDescent="0.4">
      <c r="A80" s="37"/>
      <c r="B80" s="38"/>
      <c r="D80" s="94">
        <v>105</v>
      </c>
      <c r="E80" s="93" t="str">
        <f t="shared" si="4"/>
        <v/>
      </c>
      <c r="F80" s="591" t="str">
        <f>IF(A80="","",(VLOOKUP(A80,⑥児童生徒名簿表!G:I,2,0)))</f>
        <v/>
      </c>
      <c r="G80" s="592"/>
      <c r="H80" s="593"/>
      <c r="I80" s="99" t="s">
        <v>6</v>
      </c>
      <c r="J80" s="100" t="s">
        <v>5</v>
      </c>
      <c r="K80" s="104" t="str">
        <f>IF(A80="","",(VLOOKUP(A80,⑥児童生徒名簿表!B:D,3,0)))&amp;""</f>
        <v/>
      </c>
      <c r="L80" s="94">
        <v>130</v>
      </c>
      <c r="M80" s="94" t="str">
        <f t="shared" si="5"/>
        <v/>
      </c>
      <c r="N80" s="495" t="str">
        <f>IF(B80="","",(VLOOKUP(B80,⑥児童生徒名簿表!G:I,2,0)))</f>
        <v/>
      </c>
      <c r="O80" s="495"/>
      <c r="P80" s="495"/>
      <c r="Q80" s="495"/>
      <c r="R80" s="496"/>
      <c r="S80" s="26" t="s">
        <v>6</v>
      </c>
      <c r="T80" s="23" t="s">
        <v>5</v>
      </c>
      <c r="U80" s="24" t="str">
        <f>IF(B80="","",(VLOOKUP(B80,⑥児童生徒名簿表!G:I,3,0)))&amp;""</f>
        <v/>
      </c>
    </row>
    <row r="81" spans="1:21" ht="23.45" customHeight="1" x14ac:dyDescent="0.4">
      <c r="A81" s="37"/>
      <c r="B81" s="38"/>
      <c r="D81" s="94">
        <v>106</v>
      </c>
      <c r="E81" s="93" t="str">
        <f t="shared" si="4"/>
        <v/>
      </c>
      <c r="F81" s="591" t="str">
        <f>IF(A81="","",(VLOOKUP(A81,⑥児童生徒名簿表!G:I,2,0)))</f>
        <v/>
      </c>
      <c r="G81" s="592"/>
      <c r="H81" s="593"/>
      <c r="I81" s="99" t="s">
        <v>6</v>
      </c>
      <c r="J81" s="100" t="s">
        <v>5</v>
      </c>
      <c r="K81" s="104" t="str">
        <f>IF(A81="","",(VLOOKUP(A81,⑥児童生徒名簿表!B:D,3,0)))&amp;""</f>
        <v/>
      </c>
      <c r="L81" s="94">
        <v>131</v>
      </c>
      <c r="M81" s="94" t="str">
        <f t="shared" si="5"/>
        <v/>
      </c>
      <c r="N81" s="495" t="str">
        <f>IF(B81="","",(VLOOKUP(B81,⑥児童生徒名簿表!G:I,2,0)))</f>
        <v/>
      </c>
      <c r="O81" s="495"/>
      <c r="P81" s="495"/>
      <c r="Q81" s="495"/>
      <c r="R81" s="496"/>
      <c r="S81" s="26" t="s">
        <v>6</v>
      </c>
      <c r="T81" s="23" t="s">
        <v>5</v>
      </c>
      <c r="U81" s="24" t="str">
        <f>IF(B81="","",(VLOOKUP(B81,⑥児童生徒名簿表!G:I,3,0)))&amp;""</f>
        <v/>
      </c>
    </row>
    <row r="82" spans="1:21" ht="23.45" customHeight="1" x14ac:dyDescent="0.4">
      <c r="A82" s="37"/>
      <c r="B82" s="38"/>
      <c r="D82" s="94">
        <v>107</v>
      </c>
      <c r="E82" s="93" t="str">
        <f t="shared" si="4"/>
        <v/>
      </c>
      <c r="F82" s="591" t="str">
        <f>IF(A82="","",(VLOOKUP(A82,⑥児童生徒名簿表!G:I,2,0)))</f>
        <v/>
      </c>
      <c r="G82" s="592"/>
      <c r="H82" s="593"/>
      <c r="I82" s="99" t="s">
        <v>6</v>
      </c>
      <c r="J82" s="100" t="s">
        <v>5</v>
      </c>
      <c r="K82" s="104" t="str">
        <f>IF(A82="","",(VLOOKUP(A82,⑥児童生徒名簿表!B:D,3,0)))&amp;""</f>
        <v/>
      </c>
      <c r="L82" s="94">
        <v>132</v>
      </c>
      <c r="M82" s="94" t="str">
        <f t="shared" si="5"/>
        <v/>
      </c>
      <c r="N82" s="495" t="str">
        <f>IF(B82="","",(VLOOKUP(B82,⑥児童生徒名簿表!G:I,2,0)))</f>
        <v/>
      </c>
      <c r="O82" s="495"/>
      <c r="P82" s="495"/>
      <c r="Q82" s="495"/>
      <c r="R82" s="496"/>
      <c r="S82" s="26" t="s">
        <v>6</v>
      </c>
      <c r="T82" s="23" t="s">
        <v>5</v>
      </c>
      <c r="U82" s="24" t="str">
        <f>IF(B82="","",(VLOOKUP(B82,⑥児童生徒名簿表!G:I,3,0)))&amp;""</f>
        <v/>
      </c>
    </row>
    <row r="83" spans="1:21" ht="23.45" customHeight="1" x14ac:dyDescent="0.4">
      <c r="A83" s="37"/>
      <c r="B83" s="38"/>
      <c r="D83" s="94">
        <v>108</v>
      </c>
      <c r="E83" s="93" t="str">
        <f t="shared" si="4"/>
        <v/>
      </c>
      <c r="F83" s="591" t="str">
        <f>IF(A83="","",(VLOOKUP(A83,⑥児童生徒名簿表!G:I,2,0)))</f>
        <v/>
      </c>
      <c r="G83" s="592"/>
      <c r="H83" s="593"/>
      <c r="I83" s="99" t="s">
        <v>6</v>
      </c>
      <c r="J83" s="100" t="s">
        <v>5</v>
      </c>
      <c r="K83" s="104" t="str">
        <f>IF(A83="","",(VLOOKUP(A83,⑥児童生徒名簿表!B:D,3,0)))&amp;""</f>
        <v/>
      </c>
      <c r="L83" s="94">
        <v>133</v>
      </c>
      <c r="M83" s="94" t="str">
        <f t="shared" si="5"/>
        <v/>
      </c>
      <c r="N83" s="495" t="str">
        <f>IF(B83="","",(VLOOKUP(B83,⑥児童生徒名簿表!G:I,2,0)))</f>
        <v/>
      </c>
      <c r="O83" s="495"/>
      <c r="P83" s="495"/>
      <c r="Q83" s="495"/>
      <c r="R83" s="496"/>
      <c r="S83" s="26" t="s">
        <v>6</v>
      </c>
      <c r="T83" s="23" t="s">
        <v>5</v>
      </c>
      <c r="U83" s="24" t="str">
        <f>IF(B83="","",(VLOOKUP(B83,⑥児童生徒名簿表!G:I,3,0)))&amp;""</f>
        <v/>
      </c>
    </row>
    <row r="84" spans="1:21" ht="23.45" customHeight="1" x14ac:dyDescent="0.4">
      <c r="A84" s="37"/>
      <c r="B84" s="38"/>
      <c r="D84" s="94">
        <v>109</v>
      </c>
      <c r="E84" s="93" t="str">
        <f t="shared" si="4"/>
        <v/>
      </c>
      <c r="F84" s="591" t="str">
        <f>IF(A84="","",(VLOOKUP(A84,⑥児童生徒名簿表!G:I,2,0)))</f>
        <v/>
      </c>
      <c r="G84" s="592"/>
      <c r="H84" s="593"/>
      <c r="I84" s="99" t="s">
        <v>6</v>
      </c>
      <c r="J84" s="100" t="s">
        <v>5</v>
      </c>
      <c r="K84" s="104" t="str">
        <f>IF(A84="","",(VLOOKUP(A84,⑥児童生徒名簿表!B:D,3,0)))&amp;""</f>
        <v/>
      </c>
      <c r="L84" s="94">
        <v>134</v>
      </c>
      <c r="M84" s="94" t="str">
        <f t="shared" si="5"/>
        <v/>
      </c>
      <c r="N84" s="495" t="str">
        <f>IF(B84="","",(VLOOKUP(B84,⑥児童生徒名簿表!G:I,2,0)))</f>
        <v/>
      </c>
      <c r="O84" s="495"/>
      <c r="P84" s="495"/>
      <c r="Q84" s="495"/>
      <c r="R84" s="496"/>
      <c r="S84" s="26" t="s">
        <v>6</v>
      </c>
      <c r="T84" s="23" t="s">
        <v>5</v>
      </c>
      <c r="U84" s="24" t="str">
        <f>IF(B84="","",(VLOOKUP(B84,⑥児童生徒名簿表!G:I,3,0)))&amp;""</f>
        <v/>
      </c>
    </row>
    <row r="85" spans="1:21" ht="23.45" customHeight="1" x14ac:dyDescent="0.4">
      <c r="A85" s="37"/>
      <c r="B85" s="38"/>
      <c r="D85" s="94">
        <v>110</v>
      </c>
      <c r="E85" s="93" t="str">
        <f t="shared" si="4"/>
        <v/>
      </c>
      <c r="F85" s="591" t="str">
        <f>IF(A85="","",(VLOOKUP(A85,⑥児童生徒名簿表!G:I,2,0)))</f>
        <v/>
      </c>
      <c r="G85" s="592"/>
      <c r="H85" s="593"/>
      <c r="I85" s="99" t="s">
        <v>6</v>
      </c>
      <c r="J85" s="100" t="s">
        <v>5</v>
      </c>
      <c r="K85" s="104" t="str">
        <f>IF(A85="","",(VLOOKUP(A85,⑥児童生徒名簿表!B:D,3,0)))&amp;""</f>
        <v/>
      </c>
      <c r="L85" s="94">
        <v>135</v>
      </c>
      <c r="M85" s="94" t="str">
        <f t="shared" si="5"/>
        <v/>
      </c>
      <c r="N85" s="495" t="str">
        <f>IF(B85="","",(VLOOKUP(B85,⑥児童生徒名簿表!G:I,2,0)))</f>
        <v/>
      </c>
      <c r="O85" s="495"/>
      <c r="P85" s="495"/>
      <c r="Q85" s="495"/>
      <c r="R85" s="496"/>
      <c r="S85" s="26" t="s">
        <v>6</v>
      </c>
      <c r="T85" s="23" t="s">
        <v>5</v>
      </c>
      <c r="U85" s="24" t="str">
        <f>IF(B85="","",(VLOOKUP(B85,⑥児童生徒名簿表!G:I,3,0)))&amp;""</f>
        <v/>
      </c>
    </row>
    <row r="86" spans="1:21" ht="23.45" customHeight="1" x14ac:dyDescent="0.4">
      <c r="A86" s="37"/>
      <c r="B86" s="38"/>
      <c r="D86" s="94">
        <v>111</v>
      </c>
      <c r="E86" s="93" t="str">
        <f t="shared" si="4"/>
        <v/>
      </c>
      <c r="F86" s="591" t="str">
        <f>IF(A86="","",(VLOOKUP(A86,⑥児童生徒名簿表!G:I,2,0)))</f>
        <v/>
      </c>
      <c r="G86" s="592"/>
      <c r="H86" s="593"/>
      <c r="I86" s="99" t="s">
        <v>6</v>
      </c>
      <c r="J86" s="100" t="s">
        <v>5</v>
      </c>
      <c r="K86" s="104" t="str">
        <f>IF(A86="","",(VLOOKUP(A86,⑥児童生徒名簿表!B:D,3,0)))&amp;""</f>
        <v/>
      </c>
      <c r="L86" s="94">
        <v>136</v>
      </c>
      <c r="M86" s="94" t="str">
        <f t="shared" si="5"/>
        <v/>
      </c>
      <c r="N86" s="495" t="str">
        <f>IF(B86="","",(VLOOKUP(B86,⑥児童生徒名簿表!G:I,2,0)))</f>
        <v/>
      </c>
      <c r="O86" s="495"/>
      <c r="P86" s="495"/>
      <c r="Q86" s="495"/>
      <c r="R86" s="496"/>
      <c r="S86" s="26" t="s">
        <v>6</v>
      </c>
      <c r="T86" s="23" t="s">
        <v>5</v>
      </c>
      <c r="U86" s="24" t="str">
        <f>IF(B86="","",(VLOOKUP(B86,⑥児童生徒名簿表!G:I,3,0)))&amp;""</f>
        <v/>
      </c>
    </row>
    <row r="87" spans="1:21" ht="23.45" customHeight="1" x14ac:dyDescent="0.4">
      <c r="A87" s="37"/>
      <c r="B87" s="38"/>
      <c r="D87" s="94">
        <v>112</v>
      </c>
      <c r="E87" s="93" t="str">
        <f t="shared" si="4"/>
        <v/>
      </c>
      <c r="F87" s="591" t="str">
        <f>IF(A87="","",(VLOOKUP(A87,⑥児童生徒名簿表!G:I,2,0)))</f>
        <v/>
      </c>
      <c r="G87" s="592"/>
      <c r="H87" s="593"/>
      <c r="I87" s="99" t="s">
        <v>6</v>
      </c>
      <c r="J87" s="100" t="s">
        <v>5</v>
      </c>
      <c r="K87" s="104" t="str">
        <f>IF(A87="","",(VLOOKUP(A87,⑥児童生徒名簿表!B:D,3,0)))&amp;""</f>
        <v/>
      </c>
      <c r="L87" s="94">
        <v>137</v>
      </c>
      <c r="M87" s="94" t="str">
        <f t="shared" si="5"/>
        <v/>
      </c>
      <c r="N87" s="495" t="str">
        <f>IF(B87="","",(VLOOKUP(B87,⑥児童生徒名簿表!G:I,2,0)))</f>
        <v/>
      </c>
      <c r="O87" s="495"/>
      <c r="P87" s="495"/>
      <c r="Q87" s="495"/>
      <c r="R87" s="496"/>
      <c r="S87" s="26" t="s">
        <v>6</v>
      </c>
      <c r="T87" s="23" t="s">
        <v>5</v>
      </c>
      <c r="U87" s="24" t="str">
        <f>IF(B87="","",(VLOOKUP(B87,⑥児童生徒名簿表!G:I,3,0)))&amp;""</f>
        <v/>
      </c>
    </row>
    <row r="88" spans="1:21" ht="23.45" customHeight="1" x14ac:dyDescent="0.4">
      <c r="A88" s="37"/>
      <c r="B88" s="38"/>
      <c r="D88" s="94">
        <v>113</v>
      </c>
      <c r="E88" s="93" t="str">
        <f t="shared" si="4"/>
        <v/>
      </c>
      <c r="F88" s="591" t="str">
        <f>IF(A88="","",(VLOOKUP(A88,⑥児童生徒名簿表!G:I,2,0)))</f>
        <v/>
      </c>
      <c r="G88" s="592"/>
      <c r="H88" s="593"/>
      <c r="I88" s="99" t="s">
        <v>6</v>
      </c>
      <c r="J88" s="100" t="s">
        <v>5</v>
      </c>
      <c r="K88" s="104" t="str">
        <f>IF(A88="","",(VLOOKUP(A88,⑥児童生徒名簿表!B:D,3,0)))&amp;""</f>
        <v/>
      </c>
      <c r="L88" s="94">
        <v>138</v>
      </c>
      <c r="M88" s="94" t="str">
        <f t="shared" si="5"/>
        <v/>
      </c>
      <c r="N88" s="495" t="str">
        <f>IF(B88="","",(VLOOKUP(B88,⑥児童生徒名簿表!G:I,2,0)))</f>
        <v/>
      </c>
      <c r="O88" s="495"/>
      <c r="P88" s="495"/>
      <c r="Q88" s="495"/>
      <c r="R88" s="496"/>
      <c r="S88" s="26" t="s">
        <v>6</v>
      </c>
      <c r="T88" s="23" t="s">
        <v>5</v>
      </c>
      <c r="U88" s="24" t="str">
        <f>IF(B88="","",(VLOOKUP(B88,⑥児童生徒名簿表!G:I,3,0)))&amp;""</f>
        <v/>
      </c>
    </row>
    <row r="89" spans="1:21" ht="23.45" customHeight="1" x14ac:dyDescent="0.4">
      <c r="A89" s="37"/>
      <c r="B89" s="38"/>
      <c r="D89" s="94">
        <v>114</v>
      </c>
      <c r="E89" s="93" t="str">
        <f t="shared" si="4"/>
        <v/>
      </c>
      <c r="F89" s="591" t="str">
        <f>IF(A89="","",(VLOOKUP(A89,⑥児童生徒名簿表!G:I,2,0)))</f>
        <v/>
      </c>
      <c r="G89" s="592"/>
      <c r="H89" s="593"/>
      <c r="I89" s="99" t="s">
        <v>6</v>
      </c>
      <c r="J89" s="100" t="s">
        <v>5</v>
      </c>
      <c r="K89" s="104" t="str">
        <f>IF(A89="","",(VLOOKUP(A89,⑥児童生徒名簿表!B:D,3,0)))&amp;""</f>
        <v/>
      </c>
      <c r="L89" s="94">
        <v>139</v>
      </c>
      <c r="M89" s="94" t="str">
        <f t="shared" si="5"/>
        <v/>
      </c>
      <c r="N89" s="495" t="str">
        <f>IF(B89="","",(VLOOKUP(B89,⑥児童生徒名簿表!G:I,2,0)))</f>
        <v/>
      </c>
      <c r="O89" s="495"/>
      <c r="P89" s="495"/>
      <c r="Q89" s="495"/>
      <c r="R89" s="496"/>
      <c r="S89" s="26" t="s">
        <v>6</v>
      </c>
      <c r="T89" s="23" t="s">
        <v>5</v>
      </c>
      <c r="U89" s="24" t="str">
        <f>IF(B89="","",(VLOOKUP(B89,⑥児童生徒名簿表!G:I,3,0)))&amp;""</f>
        <v/>
      </c>
    </row>
    <row r="90" spans="1:21" ht="23.45" customHeight="1" x14ac:dyDescent="0.4">
      <c r="A90" s="37"/>
      <c r="B90" s="38"/>
      <c r="D90" s="94">
        <v>115</v>
      </c>
      <c r="E90" s="93" t="str">
        <f t="shared" si="4"/>
        <v/>
      </c>
      <c r="F90" s="591" t="str">
        <f>IF(A90="","",(VLOOKUP(A90,⑥児童生徒名簿表!G:I,2,0)))</f>
        <v/>
      </c>
      <c r="G90" s="592"/>
      <c r="H90" s="593"/>
      <c r="I90" s="99" t="s">
        <v>6</v>
      </c>
      <c r="J90" s="100" t="s">
        <v>5</v>
      </c>
      <c r="K90" s="104" t="str">
        <f>IF(A90="","",(VLOOKUP(A90,⑥児童生徒名簿表!B:D,3,0)))&amp;""</f>
        <v/>
      </c>
      <c r="L90" s="94">
        <v>140</v>
      </c>
      <c r="M90" s="94" t="str">
        <f t="shared" si="5"/>
        <v/>
      </c>
      <c r="N90" s="495" t="str">
        <f>IF(B90="","",(VLOOKUP(B90,⑥児童生徒名簿表!G:I,2,0)))</f>
        <v/>
      </c>
      <c r="O90" s="495"/>
      <c r="P90" s="495"/>
      <c r="Q90" s="495"/>
      <c r="R90" s="496"/>
      <c r="S90" s="26" t="s">
        <v>6</v>
      </c>
      <c r="T90" s="23" t="s">
        <v>5</v>
      </c>
      <c r="U90" s="24" t="str">
        <f>IF(B90="","",(VLOOKUP(B90,⑥児童生徒名簿表!G:I,3,0)))&amp;""</f>
        <v/>
      </c>
    </row>
    <row r="91" spans="1:21" ht="23.45" customHeight="1" x14ac:dyDescent="0.4">
      <c r="A91" s="37"/>
      <c r="B91" s="38"/>
      <c r="D91" s="94">
        <v>116</v>
      </c>
      <c r="E91" s="93" t="str">
        <f t="shared" si="4"/>
        <v/>
      </c>
      <c r="F91" s="591" t="str">
        <f>IF(A91="","",(VLOOKUP(A91,⑥児童生徒名簿表!G:I,2,0)))</f>
        <v/>
      </c>
      <c r="G91" s="592"/>
      <c r="H91" s="593"/>
      <c r="I91" s="99" t="s">
        <v>6</v>
      </c>
      <c r="J91" s="100" t="s">
        <v>5</v>
      </c>
      <c r="K91" s="104" t="str">
        <f>IF(A91="","",(VLOOKUP(A91,⑥児童生徒名簿表!B:D,3,0)))&amp;""</f>
        <v/>
      </c>
      <c r="L91" s="94">
        <v>141</v>
      </c>
      <c r="M91" s="94" t="str">
        <f t="shared" si="5"/>
        <v/>
      </c>
      <c r="N91" s="495" t="str">
        <f>IF(B91="","",(VLOOKUP(B91,⑥児童生徒名簿表!G:I,2,0)))</f>
        <v/>
      </c>
      <c r="O91" s="495"/>
      <c r="P91" s="495"/>
      <c r="Q91" s="495"/>
      <c r="R91" s="496"/>
      <c r="S91" s="26" t="s">
        <v>6</v>
      </c>
      <c r="T91" s="23" t="s">
        <v>5</v>
      </c>
      <c r="U91" s="24" t="str">
        <f>IF(B91="","",(VLOOKUP(B91,⑥児童生徒名簿表!G:I,3,0)))&amp;""</f>
        <v/>
      </c>
    </row>
    <row r="92" spans="1:21" ht="23.45" customHeight="1" x14ac:dyDescent="0.4">
      <c r="A92" s="37"/>
      <c r="B92" s="38"/>
      <c r="D92" s="94">
        <v>117</v>
      </c>
      <c r="E92" s="93" t="str">
        <f t="shared" si="4"/>
        <v/>
      </c>
      <c r="F92" s="591" t="str">
        <f>IF(A92="","",(VLOOKUP(A92,⑥児童生徒名簿表!G:I,2,0)))</f>
        <v/>
      </c>
      <c r="G92" s="592"/>
      <c r="H92" s="593"/>
      <c r="I92" s="99" t="s">
        <v>6</v>
      </c>
      <c r="J92" s="100" t="s">
        <v>5</v>
      </c>
      <c r="K92" s="104" t="str">
        <f>IF(A92="","",(VLOOKUP(A92,⑥児童生徒名簿表!B:D,3,0)))&amp;""</f>
        <v/>
      </c>
      <c r="L92" s="94">
        <v>142</v>
      </c>
      <c r="M92" s="94" t="str">
        <f t="shared" si="5"/>
        <v/>
      </c>
      <c r="N92" s="495" t="str">
        <f>IF(B92="","",(VLOOKUP(B92,⑥児童生徒名簿表!G:I,2,0)))</f>
        <v/>
      </c>
      <c r="O92" s="495"/>
      <c r="P92" s="495"/>
      <c r="Q92" s="495"/>
      <c r="R92" s="496"/>
      <c r="S92" s="26" t="s">
        <v>6</v>
      </c>
      <c r="T92" s="23" t="s">
        <v>5</v>
      </c>
      <c r="U92" s="24" t="str">
        <f>IF(B92="","",(VLOOKUP(B92,⑥児童生徒名簿表!G:I,3,0)))&amp;""</f>
        <v/>
      </c>
    </row>
    <row r="93" spans="1:21" ht="23.45" customHeight="1" x14ac:dyDescent="0.4">
      <c r="A93" s="37"/>
      <c r="B93" s="38"/>
      <c r="D93" s="94">
        <v>118</v>
      </c>
      <c r="E93" s="93" t="str">
        <f t="shared" si="4"/>
        <v/>
      </c>
      <c r="F93" s="591" t="str">
        <f>IF(A93="","",(VLOOKUP(A93,⑥児童生徒名簿表!G:I,2,0)))</f>
        <v/>
      </c>
      <c r="G93" s="592"/>
      <c r="H93" s="593"/>
      <c r="I93" s="99" t="s">
        <v>6</v>
      </c>
      <c r="J93" s="100" t="s">
        <v>5</v>
      </c>
      <c r="K93" s="104" t="str">
        <f>IF(A93="","",(VLOOKUP(A93,⑥児童生徒名簿表!B:D,3,0)))&amp;""</f>
        <v/>
      </c>
      <c r="L93" s="94">
        <v>143</v>
      </c>
      <c r="M93" s="94" t="str">
        <f t="shared" si="5"/>
        <v/>
      </c>
      <c r="N93" s="495" t="str">
        <f>IF(B93="","",(VLOOKUP(B93,⑥児童生徒名簿表!G:I,2,0)))</f>
        <v/>
      </c>
      <c r="O93" s="495"/>
      <c r="P93" s="495"/>
      <c r="Q93" s="495"/>
      <c r="R93" s="496"/>
      <c r="S93" s="26" t="s">
        <v>6</v>
      </c>
      <c r="T93" s="23" t="s">
        <v>5</v>
      </c>
      <c r="U93" s="24" t="str">
        <f>IF(B93="","",(VLOOKUP(B93,⑥児童生徒名簿表!G:I,3,0)))&amp;""</f>
        <v/>
      </c>
    </row>
    <row r="94" spans="1:21" ht="23.45" customHeight="1" x14ac:dyDescent="0.4">
      <c r="A94" s="37"/>
      <c r="B94" s="38"/>
      <c r="D94" s="94">
        <v>119</v>
      </c>
      <c r="E94" s="93" t="str">
        <f t="shared" si="4"/>
        <v/>
      </c>
      <c r="F94" s="591" t="str">
        <f>IF(A94="","",(VLOOKUP(A94,⑥児童生徒名簿表!G:I,2,0)))</f>
        <v/>
      </c>
      <c r="G94" s="592"/>
      <c r="H94" s="593"/>
      <c r="I94" s="99" t="s">
        <v>6</v>
      </c>
      <c r="J94" s="100" t="s">
        <v>5</v>
      </c>
      <c r="K94" s="104" t="str">
        <f>IF(A94="","",(VLOOKUP(A94,⑥児童生徒名簿表!B:D,3,0)))&amp;""</f>
        <v/>
      </c>
      <c r="L94" s="94">
        <v>144</v>
      </c>
      <c r="M94" s="94" t="str">
        <f t="shared" si="5"/>
        <v/>
      </c>
      <c r="N94" s="495" t="str">
        <f>IF(B94="","",(VLOOKUP(B94,⑥児童生徒名簿表!G:I,2,0)))</f>
        <v/>
      </c>
      <c r="O94" s="495"/>
      <c r="P94" s="495"/>
      <c r="Q94" s="495"/>
      <c r="R94" s="496"/>
      <c r="S94" s="26" t="s">
        <v>6</v>
      </c>
      <c r="T94" s="23" t="s">
        <v>5</v>
      </c>
      <c r="U94" s="24" t="str">
        <f>IF(B94="","",(VLOOKUP(B94,⑥児童生徒名簿表!G:I,3,0)))&amp;""</f>
        <v/>
      </c>
    </row>
    <row r="95" spans="1:21" ht="23.45" customHeight="1" x14ac:dyDescent="0.4">
      <c r="A95" s="37"/>
      <c r="B95" s="38"/>
      <c r="D95" s="94">
        <v>120</v>
      </c>
      <c r="E95" s="93" t="str">
        <f t="shared" si="4"/>
        <v/>
      </c>
      <c r="F95" s="591" t="str">
        <f>IF(A95="","",(VLOOKUP(A95,⑥児童生徒名簿表!G:I,2,0)))</f>
        <v/>
      </c>
      <c r="G95" s="592"/>
      <c r="H95" s="593"/>
      <c r="I95" s="99" t="s">
        <v>6</v>
      </c>
      <c r="J95" s="100" t="s">
        <v>5</v>
      </c>
      <c r="K95" s="104" t="str">
        <f>IF(A95="","",(VLOOKUP(A95,⑥児童生徒名簿表!B:D,3,0)))&amp;""</f>
        <v/>
      </c>
      <c r="L95" s="94">
        <v>145</v>
      </c>
      <c r="M95" s="94" t="str">
        <f t="shared" si="5"/>
        <v/>
      </c>
      <c r="N95" s="495" t="str">
        <f>IF(B95="","",(VLOOKUP(B95,⑥児童生徒名簿表!G:I,2,0)))</f>
        <v/>
      </c>
      <c r="O95" s="495"/>
      <c r="P95" s="495"/>
      <c r="Q95" s="495"/>
      <c r="R95" s="496"/>
      <c r="S95" s="26" t="s">
        <v>6</v>
      </c>
      <c r="T95" s="23" t="s">
        <v>5</v>
      </c>
      <c r="U95" s="24" t="str">
        <f>IF(B95="","",(VLOOKUP(B95,⑥児童生徒名簿表!G:I,3,0)))&amp;""</f>
        <v/>
      </c>
    </row>
    <row r="96" spans="1:21" ht="23.45" customHeight="1" x14ac:dyDescent="0.4">
      <c r="A96" s="37"/>
      <c r="B96" s="38"/>
      <c r="D96" s="94">
        <v>121</v>
      </c>
      <c r="E96" s="93" t="str">
        <f t="shared" si="4"/>
        <v/>
      </c>
      <c r="F96" s="591" t="str">
        <f>IF(A96="","",(VLOOKUP(A96,⑥児童生徒名簿表!G:I,2,0)))</f>
        <v/>
      </c>
      <c r="G96" s="592"/>
      <c r="H96" s="593"/>
      <c r="I96" s="99" t="s">
        <v>6</v>
      </c>
      <c r="J96" s="100" t="s">
        <v>5</v>
      </c>
      <c r="K96" s="104" t="str">
        <f>IF(A96="","",(VLOOKUP(A96,⑥児童生徒名簿表!B:D,3,0)))&amp;""</f>
        <v/>
      </c>
      <c r="L96" s="94">
        <v>146</v>
      </c>
      <c r="M96" s="94" t="str">
        <f t="shared" si="5"/>
        <v/>
      </c>
      <c r="N96" s="495" t="str">
        <f>IF(B96="","",(VLOOKUP(B96,⑥児童生徒名簿表!G:I,2,0)))</f>
        <v/>
      </c>
      <c r="O96" s="495"/>
      <c r="P96" s="495"/>
      <c r="Q96" s="495"/>
      <c r="R96" s="496"/>
      <c r="S96" s="26" t="s">
        <v>6</v>
      </c>
      <c r="T96" s="23" t="s">
        <v>5</v>
      </c>
      <c r="U96" s="24" t="str">
        <f>IF(B96="","",(VLOOKUP(B96,⑥児童生徒名簿表!G:I,3,0)))&amp;""</f>
        <v/>
      </c>
    </row>
    <row r="97" spans="1:21" ht="23.45" customHeight="1" x14ac:dyDescent="0.4">
      <c r="A97" s="37"/>
      <c r="B97" s="38"/>
      <c r="D97" s="94">
        <v>122</v>
      </c>
      <c r="E97" s="93" t="str">
        <f t="shared" si="4"/>
        <v/>
      </c>
      <c r="F97" s="591" t="str">
        <f>IF(A97="","",(VLOOKUP(A97,⑥児童生徒名簿表!G:I,2,0)))</f>
        <v/>
      </c>
      <c r="G97" s="592"/>
      <c r="H97" s="593"/>
      <c r="I97" s="99" t="s">
        <v>6</v>
      </c>
      <c r="J97" s="100" t="s">
        <v>5</v>
      </c>
      <c r="K97" s="104" t="str">
        <f>IF(A97="","",(VLOOKUP(A97,⑥児童生徒名簿表!B:D,3,0)))&amp;""</f>
        <v/>
      </c>
      <c r="L97" s="94">
        <v>147</v>
      </c>
      <c r="M97" s="94" t="str">
        <f t="shared" si="5"/>
        <v/>
      </c>
      <c r="N97" s="495" t="str">
        <f>IF(B97="","",(VLOOKUP(B97,⑥児童生徒名簿表!G:I,2,0)))</f>
        <v/>
      </c>
      <c r="O97" s="495"/>
      <c r="P97" s="495"/>
      <c r="Q97" s="495"/>
      <c r="R97" s="496"/>
      <c r="S97" s="26" t="s">
        <v>6</v>
      </c>
      <c r="T97" s="23" t="s">
        <v>5</v>
      </c>
      <c r="U97" s="24" t="str">
        <f>IF(B97="","",(VLOOKUP(B97,⑥児童生徒名簿表!G:I,3,0)))&amp;""</f>
        <v/>
      </c>
    </row>
    <row r="98" spans="1:21" ht="23.45" customHeight="1" x14ac:dyDescent="0.4">
      <c r="A98" s="37"/>
      <c r="B98" s="38"/>
      <c r="D98" s="94">
        <v>123</v>
      </c>
      <c r="E98" s="93" t="str">
        <f t="shared" si="4"/>
        <v/>
      </c>
      <c r="F98" s="591" t="str">
        <f>IF(A98="","",(VLOOKUP(A98,⑥児童生徒名簿表!G:I,2,0)))</f>
        <v/>
      </c>
      <c r="G98" s="592"/>
      <c r="H98" s="593"/>
      <c r="I98" s="99" t="s">
        <v>6</v>
      </c>
      <c r="J98" s="100" t="s">
        <v>5</v>
      </c>
      <c r="K98" s="104" t="str">
        <f>IF(A98="","",(VLOOKUP(A98,⑥児童生徒名簿表!B:D,3,0)))&amp;""</f>
        <v/>
      </c>
      <c r="L98" s="94">
        <v>148</v>
      </c>
      <c r="M98" s="94" t="str">
        <f t="shared" si="5"/>
        <v/>
      </c>
      <c r="N98" s="495" t="str">
        <f>IF(B98="","",(VLOOKUP(B98,⑥児童生徒名簿表!G:I,2,0)))</f>
        <v/>
      </c>
      <c r="O98" s="495"/>
      <c r="P98" s="495"/>
      <c r="Q98" s="495"/>
      <c r="R98" s="496"/>
      <c r="S98" s="26" t="s">
        <v>6</v>
      </c>
      <c r="T98" s="23" t="s">
        <v>5</v>
      </c>
      <c r="U98" s="24" t="str">
        <f>IF(B98="","",(VLOOKUP(B98,⑥児童生徒名簿表!G:I,3,0)))&amp;""</f>
        <v/>
      </c>
    </row>
    <row r="99" spans="1:21" ht="23.45" customHeight="1" x14ac:dyDescent="0.4">
      <c r="A99" s="37"/>
      <c r="B99" s="38"/>
      <c r="D99" s="94">
        <v>124</v>
      </c>
      <c r="E99" s="93" t="str">
        <f t="shared" si="4"/>
        <v/>
      </c>
      <c r="F99" s="591" t="str">
        <f>IF(A99="","",(VLOOKUP(A99,⑥児童生徒名簿表!G:I,2,0)))</f>
        <v/>
      </c>
      <c r="G99" s="592"/>
      <c r="H99" s="593"/>
      <c r="I99" s="99" t="s">
        <v>6</v>
      </c>
      <c r="J99" s="100" t="s">
        <v>5</v>
      </c>
      <c r="K99" s="104" t="str">
        <f>IF(A99="","",(VLOOKUP(A99,⑥児童生徒名簿表!B:D,3,0)))&amp;""</f>
        <v/>
      </c>
      <c r="L99" s="94">
        <v>149</v>
      </c>
      <c r="M99" s="94" t="str">
        <f t="shared" si="5"/>
        <v/>
      </c>
      <c r="N99" s="495" t="str">
        <f>IF(B99="","",(VLOOKUP(B99,⑥児童生徒名簿表!G:I,2,0)))</f>
        <v/>
      </c>
      <c r="O99" s="495"/>
      <c r="P99" s="495"/>
      <c r="Q99" s="495"/>
      <c r="R99" s="496"/>
      <c r="S99" s="26" t="s">
        <v>6</v>
      </c>
      <c r="T99" s="23" t="s">
        <v>5</v>
      </c>
      <c r="U99" s="24" t="str">
        <f>IF(B99="","",(VLOOKUP(B99,⑥児童生徒名簿表!G:I,3,0)))&amp;""</f>
        <v/>
      </c>
    </row>
    <row r="100" spans="1:21" ht="23.45" customHeight="1" x14ac:dyDescent="0.4">
      <c r="A100" s="37"/>
      <c r="B100" s="38"/>
      <c r="D100" s="94">
        <v>125</v>
      </c>
      <c r="E100" s="93" t="str">
        <f t="shared" si="4"/>
        <v/>
      </c>
      <c r="F100" s="591" t="str">
        <f>IF(A100="","",(VLOOKUP(A100,⑥児童生徒名簿表!G:I,2,0)))</f>
        <v/>
      </c>
      <c r="G100" s="592"/>
      <c r="H100" s="593"/>
      <c r="I100" s="99" t="s">
        <v>6</v>
      </c>
      <c r="J100" s="100" t="s">
        <v>5</v>
      </c>
      <c r="K100" s="104" t="str">
        <f>IF(A100="","",(VLOOKUP(A100,⑥児童生徒名簿表!B:D,3,0)))&amp;""</f>
        <v/>
      </c>
      <c r="L100" s="94">
        <v>150</v>
      </c>
      <c r="M100" s="94" t="str">
        <f t="shared" si="5"/>
        <v/>
      </c>
      <c r="N100" s="495" t="str">
        <f>IF(B100="","",(VLOOKUP(B100,⑥児童生徒名簿表!G:I,2,0)))</f>
        <v/>
      </c>
      <c r="O100" s="495"/>
      <c r="P100" s="495"/>
      <c r="Q100" s="495"/>
      <c r="R100" s="496"/>
      <c r="S100" s="26" t="s">
        <v>6</v>
      </c>
      <c r="T100" s="23" t="s">
        <v>5</v>
      </c>
      <c r="U100" s="24" t="str">
        <f>IF(B100="","",(VLOOKUP(B100,⑥児童生徒名簿表!G:I,3,0)))&amp;""</f>
        <v/>
      </c>
    </row>
    <row r="101" spans="1:21" ht="3.6" customHeight="1" x14ac:dyDescent="0.4"/>
    <row r="102" spans="1:21" ht="27" customHeight="1" x14ac:dyDescent="0.4">
      <c r="D102" s="586" t="s">
        <v>3</v>
      </c>
      <c r="E102" s="595"/>
      <c r="F102" s="595"/>
      <c r="G102" s="595"/>
      <c r="H102" s="587"/>
      <c r="I102" s="571" t="s">
        <v>31</v>
      </c>
      <c r="J102" s="572"/>
      <c r="K102" s="572"/>
      <c r="L102" s="573"/>
      <c r="M102" s="560" t="s">
        <v>30</v>
      </c>
      <c r="N102" s="561"/>
      <c r="O102" s="561"/>
      <c r="P102" s="561"/>
      <c r="Q102" s="562"/>
      <c r="R102" s="570" t="s">
        <v>1</v>
      </c>
      <c r="S102" s="570"/>
      <c r="T102" s="570"/>
      <c r="U102" s="570"/>
    </row>
    <row r="103" spans="1:21" ht="3.75" customHeight="1" thickBot="1" x14ac:dyDescent="0.45">
      <c r="K103" s="596"/>
      <c r="L103" s="596"/>
      <c r="M103" s="103"/>
    </row>
    <row r="104" spans="1:21" ht="15" customHeight="1" x14ac:dyDescent="0.4">
      <c r="D104" s="597" t="s">
        <v>1433</v>
      </c>
      <c r="E104" s="597"/>
      <c r="F104" s="598"/>
      <c r="G104" s="598"/>
      <c r="H104" s="598"/>
      <c r="I104" s="598"/>
      <c r="J104" s="598"/>
      <c r="K104" s="599"/>
      <c r="L104" s="600" t="s">
        <v>0</v>
      </c>
      <c r="M104" s="601"/>
      <c r="N104" s="602"/>
      <c r="O104" s="513" t="str">
        <f>O34&amp;""</f>
        <v/>
      </c>
      <c r="P104" s="514"/>
      <c r="Q104" s="514"/>
      <c r="R104" s="514"/>
      <c r="S104" s="514"/>
      <c r="T104" s="514"/>
      <c r="U104" s="515"/>
    </row>
    <row r="105" spans="1:21" ht="15" customHeight="1" thickBot="1" x14ac:dyDescent="0.45">
      <c r="D105" s="598"/>
      <c r="E105" s="598"/>
      <c r="F105" s="598"/>
      <c r="G105" s="598"/>
      <c r="H105" s="598"/>
      <c r="I105" s="598"/>
      <c r="J105" s="598"/>
      <c r="K105" s="599"/>
      <c r="L105" s="603"/>
      <c r="M105" s="604"/>
      <c r="N105" s="605"/>
      <c r="O105" s="516"/>
      <c r="P105" s="517"/>
      <c r="Q105" s="517"/>
      <c r="R105" s="517"/>
      <c r="S105" s="517"/>
      <c r="T105" s="517"/>
      <c r="U105" s="518"/>
    </row>
    <row r="106" spans="1:21" ht="27.75" customHeight="1" x14ac:dyDescent="0.4">
      <c r="D106" s="255" t="s">
        <v>1728</v>
      </c>
      <c r="E106" s="255"/>
      <c r="F106" s="255"/>
      <c r="G106" s="255"/>
      <c r="H106" s="255"/>
      <c r="I106" s="255"/>
      <c r="J106" s="255"/>
      <c r="K106" s="255"/>
      <c r="L106" s="255"/>
      <c r="M106" s="255"/>
      <c r="N106" s="255"/>
      <c r="O106" s="255"/>
      <c r="P106" s="505" t="s">
        <v>1727</v>
      </c>
      <c r="Q106" s="505"/>
      <c r="R106" s="505" t="e">
        <f>IF(I107="","",(VLOOKUP(I107,②学校番号一覧表!A:G,7,0)))</f>
        <v>#N/A</v>
      </c>
      <c r="S106" s="505"/>
      <c r="T106" s="505"/>
      <c r="U106" s="505"/>
    </row>
    <row r="107" spans="1:21" ht="30" customHeight="1" x14ac:dyDescent="0.4">
      <c r="D107" s="586" t="s">
        <v>13</v>
      </c>
      <c r="E107" s="587"/>
      <c r="F107" s="588" t="str">
        <f>F2</f>
        <v>硬筆</v>
      </c>
      <c r="G107" s="588"/>
      <c r="H107" s="94" t="s">
        <v>21</v>
      </c>
      <c r="I107" s="557">
        <f>I2</f>
        <v>0</v>
      </c>
      <c r="J107" s="558"/>
      <c r="K107" s="586" t="s">
        <v>20</v>
      </c>
      <c r="L107" s="587"/>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586" t="s">
        <v>9</v>
      </c>
      <c r="E108" s="587"/>
      <c r="F108" s="594" t="str">
        <f>IF(I2="","",(VLOOKUP(I107,②学校番号一覧表!A:D,4,0)))</f>
        <v/>
      </c>
      <c r="G108" s="594"/>
      <c r="H108" s="94"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20" t="s">
        <v>1357</v>
      </c>
      <c r="G110" s="421"/>
      <c r="H110" s="433"/>
      <c r="I110" s="420" t="s">
        <v>7</v>
      </c>
      <c r="J110" s="421"/>
      <c r="K110" s="421"/>
      <c r="L110" s="162" t="s">
        <v>67</v>
      </c>
      <c r="M110" s="106" t="s">
        <v>510</v>
      </c>
      <c r="N110" s="421" t="s">
        <v>1357</v>
      </c>
      <c r="O110" s="421"/>
      <c r="P110" s="421"/>
      <c r="Q110" s="421"/>
      <c r="R110" s="433"/>
      <c r="S110" s="420" t="s">
        <v>7</v>
      </c>
      <c r="T110" s="421"/>
      <c r="U110" s="433"/>
    </row>
    <row r="111" spans="1:21" ht="23.45" customHeight="1" x14ac:dyDescent="0.4">
      <c r="A111" s="37"/>
      <c r="B111" s="38"/>
      <c r="D111" s="94">
        <v>151</v>
      </c>
      <c r="E111" s="93" t="str">
        <f>A111&amp;""</f>
        <v/>
      </c>
      <c r="F111" s="591" t="str">
        <f>IF(A111="","",(VLOOKUP(A111,⑥児童生徒名簿表!G:I,2,0)))</f>
        <v/>
      </c>
      <c r="G111" s="592"/>
      <c r="H111" s="593"/>
      <c r="I111" s="99" t="s">
        <v>6</v>
      </c>
      <c r="J111" s="100" t="s">
        <v>5</v>
      </c>
      <c r="K111" s="104" t="str">
        <f>IF(A111="","",(VLOOKUP(A111,⑥児童生徒名簿表!G:I,3,0)))&amp;""</f>
        <v/>
      </c>
      <c r="L111" s="94">
        <v>176</v>
      </c>
      <c r="M111" s="94" t="str">
        <f>B111&amp;""</f>
        <v/>
      </c>
      <c r="N111" s="495" t="str">
        <f>IF(B111="","",(VLOOKUP(B111,⑥児童生徒名簿表!G:I,2,0)))</f>
        <v/>
      </c>
      <c r="O111" s="495"/>
      <c r="P111" s="495"/>
      <c r="Q111" s="495"/>
      <c r="R111" s="496"/>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1" t="str">
        <f>IF(A112="","",(VLOOKUP(A112,⑥児童生徒名簿表!G:I,2,0)))</f>
        <v/>
      </c>
      <c r="G112" s="592"/>
      <c r="H112" s="593"/>
      <c r="I112" s="99" t="s">
        <v>6</v>
      </c>
      <c r="J112" s="100" t="s">
        <v>5</v>
      </c>
      <c r="K112" s="104" t="str">
        <f>IF(A112="","",(VLOOKUP(A112,⑥児童生徒名簿表!G:I,3,0)))&amp;""</f>
        <v/>
      </c>
      <c r="L112" s="94">
        <v>177</v>
      </c>
      <c r="M112" s="94" t="str">
        <f t="shared" ref="M112:M135" si="7">B112&amp;""</f>
        <v/>
      </c>
      <c r="N112" s="495" t="str">
        <f>IF(B112="","",(VLOOKUP(B112,⑥児童生徒名簿表!G:I,2,0)))</f>
        <v/>
      </c>
      <c r="O112" s="495"/>
      <c r="P112" s="495"/>
      <c r="Q112" s="495"/>
      <c r="R112" s="496"/>
      <c r="S112" s="26" t="s">
        <v>6</v>
      </c>
      <c r="T112" s="23" t="s">
        <v>5</v>
      </c>
      <c r="U112" s="24" t="str">
        <f>IF(B112="","",(VLOOKUP(B112,⑥児童生徒名簿表!G:I,3,0)))&amp;""</f>
        <v/>
      </c>
    </row>
    <row r="113" spans="1:21" ht="23.45" customHeight="1" x14ac:dyDescent="0.4">
      <c r="A113" s="37"/>
      <c r="B113" s="38"/>
      <c r="D113" s="94">
        <v>153</v>
      </c>
      <c r="E113" s="93" t="str">
        <f t="shared" si="6"/>
        <v/>
      </c>
      <c r="F113" s="591" t="str">
        <f>IF(A113="","",(VLOOKUP(A113,⑥児童生徒名簿表!G:I,2,0)))</f>
        <v/>
      </c>
      <c r="G113" s="592"/>
      <c r="H113" s="593"/>
      <c r="I113" s="99" t="s">
        <v>6</v>
      </c>
      <c r="J113" s="100" t="s">
        <v>5</v>
      </c>
      <c r="K113" s="104" t="str">
        <f>IF(A113="","",(VLOOKUP(A113,⑥児童生徒名簿表!G:I,3,0)))&amp;""</f>
        <v/>
      </c>
      <c r="L113" s="94">
        <v>178</v>
      </c>
      <c r="M113" s="94" t="str">
        <f t="shared" si="7"/>
        <v/>
      </c>
      <c r="N113" s="495" t="str">
        <f>IF(B113="","",(VLOOKUP(B113,⑥児童生徒名簿表!G:I,2,0)))</f>
        <v/>
      </c>
      <c r="O113" s="495"/>
      <c r="P113" s="495"/>
      <c r="Q113" s="495"/>
      <c r="R113" s="496"/>
      <c r="S113" s="26" t="s">
        <v>6</v>
      </c>
      <c r="T113" s="23" t="s">
        <v>5</v>
      </c>
      <c r="U113" s="24" t="str">
        <f>IF(B113="","",(VLOOKUP(B113,⑥児童生徒名簿表!G:I,3,0)))&amp;""</f>
        <v/>
      </c>
    </row>
    <row r="114" spans="1:21" ht="23.45" customHeight="1" x14ac:dyDescent="0.4">
      <c r="A114" s="37"/>
      <c r="B114" s="38"/>
      <c r="D114" s="94">
        <v>154</v>
      </c>
      <c r="E114" s="93" t="str">
        <f t="shared" si="6"/>
        <v/>
      </c>
      <c r="F114" s="591" t="str">
        <f>IF(A114="","",(VLOOKUP(A114,⑥児童生徒名簿表!G:I,2,0)))</f>
        <v/>
      </c>
      <c r="G114" s="592"/>
      <c r="H114" s="593"/>
      <c r="I114" s="99" t="s">
        <v>6</v>
      </c>
      <c r="J114" s="100" t="s">
        <v>5</v>
      </c>
      <c r="K114" s="104" t="str">
        <f>IF(A114="","",(VLOOKUP(A114,⑥児童生徒名簿表!G:I,3,0)))&amp;""</f>
        <v/>
      </c>
      <c r="L114" s="94">
        <v>179</v>
      </c>
      <c r="M114" s="94" t="str">
        <f t="shared" si="7"/>
        <v/>
      </c>
      <c r="N114" s="495" t="str">
        <f>IF(B114="","",(VLOOKUP(B114,⑥児童生徒名簿表!G:I,2,0)))</f>
        <v/>
      </c>
      <c r="O114" s="495"/>
      <c r="P114" s="495"/>
      <c r="Q114" s="495"/>
      <c r="R114" s="496"/>
      <c r="S114" s="26" t="s">
        <v>6</v>
      </c>
      <c r="T114" s="23" t="s">
        <v>5</v>
      </c>
      <c r="U114" s="24" t="str">
        <f>IF(B114="","",(VLOOKUP(B114,⑥児童生徒名簿表!G:I,3,0)))&amp;""</f>
        <v/>
      </c>
    </row>
    <row r="115" spans="1:21" ht="23.45" customHeight="1" x14ac:dyDescent="0.4">
      <c r="A115" s="37"/>
      <c r="B115" s="38"/>
      <c r="D115" s="94">
        <v>155</v>
      </c>
      <c r="E115" s="93" t="str">
        <f t="shared" si="6"/>
        <v/>
      </c>
      <c r="F115" s="591" t="str">
        <f>IF(A115="","",(VLOOKUP(A115,⑥児童生徒名簿表!G:I,2,0)))</f>
        <v/>
      </c>
      <c r="G115" s="592"/>
      <c r="H115" s="593"/>
      <c r="I115" s="99" t="s">
        <v>6</v>
      </c>
      <c r="J115" s="100" t="s">
        <v>5</v>
      </c>
      <c r="K115" s="104" t="str">
        <f>IF(A115="","",(VLOOKUP(A115,⑥児童生徒名簿表!G:I,3,0)))&amp;""</f>
        <v/>
      </c>
      <c r="L115" s="94">
        <v>180</v>
      </c>
      <c r="M115" s="94" t="str">
        <f t="shared" si="7"/>
        <v/>
      </c>
      <c r="N115" s="495" t="str">
        <f>IF(B115="","",(VLOOKUP(B115,⑥児童生徒名簿表!G:I,2,0)))</f>
        <v/>
      </c>
      <c r="O115" s="495"/>
      <c r="P115" s="495"/>
      <c r="Q115" s="495"/>
      <c r="R115" s="496"/>
      <c r="S115" s="26" t="s">
        <v>6</v>
      </c>
      <c r="T115" s="23" t="s">
        <v>5</v>
      </c>
      <c r="U115" s="24" t="str">
        <f>IF(B115="","",(VLOOKUP(B115,⑥児童生徒名簿表!G:I,3,0)))&amp;""</f>
        <v/>
      </c>
    </row>
    <row r="116" spans="1:21" ht="23.45" customHeight="1" x14ac:dyDescent="0.4">
      <c r="A116" s="37"/>
      <c r="B116" s="38"/>
      <c r="D116" s="94">
        <v>156</v>
      </c>
      <c r="E116" s="93" t="str">
        <f t="shared" si="6"/>
        <v/>
      </c>
      <c r="F116" s="591" t="str">
        <f>IF(A116="","",(VLOOKUP(A116,⑥児童生徒名簿表!G:I,2,0)))</f>
        <v/>
      </c>
      <c r="G116" s="592"/>
      <c r="H116" s="593"/>
      <c r="I116" s="99" t="s">
        <v>6</v>
      </c>
      <c r="J116" s="100" t="s">
        <v>5</v>
      </c>
      <c r="K116" s="104" t="str">
        <f>IF(A116="","",(VLOOKUP(A116,⑥児童生徒名簿表!G:I,3,0)))&amp;""</f>
        <v/>
      </c>
      <c r="L116" s="94">
        <v>181</v>
      </c>
      <c r="M116" s="94" t="str">
        <f t="shared" si="7"/>
        <v/>
      </c>
      <c r="N116" s="495" t="str">
        <f>IF(B116="","",(VLOOKUP(B116,⑥児童生徒名簿表!G:I,2,0)))</f>
        <v/>
      </c>
      <c r="O116" s="495"/>
      <c r="P116" s="495"/>
      <c r="Q116" s="495"/>
      <c r="R116" s="496"/>
      <c r="S116" s="26" t="s">
        <v>6</v>
      </c>
      <c r="T116" s="23" t="s">
        <v>5</v>
      </c>
      <c r="U116" s="24" t="str">
        <f>IF(B116="","",(VLOOKUP(B116,⑥児童生徒名簿表!G:I,3,0)))&amp;""</f>
        <v/>
      </c>
    </row>
    <row r="117" spans="1:21" ht="23.45" customHeight="1" x14ac:dyDescent="0.4">
      <c r="A117" s="37"/>
      <c r="B117" s="38"/>
      <c r="D117" s="94">
        <v>157</v>
      </c>
      <c r="E117" s="93" t="str">
        <f t="shared" si="6"/>
        <v/>
      </c>
      <c r="F117" s="591" t="str">
        <f>IF(A117="","",(VLOOKUP(A117,⑥児童生徒名簿表!G:I,2,0)))</f>
        <v/>
      </c>
      <c r="G117" s="592"/>
      <c r="H117" s="593"/>
      <c r="I117" s="99" t="s">
        <v>6</v>
      </c>
      <c r="J117" s="100" t="s">
        <v>5</v>
      </c>
      <c r="K117" s="104" t="str">
        <f>IF(A117="","",(VLOOKUP(A117,⑥児童生徒名簿表!G:I,3,0)))&amp;""</f>
        <v/>
      </c>
      <c r="L117" s="94">
        <v>182</v>
      </c>
      <c r="M117" s="94" t="str">
        <f t="shared" si="7"/>
        <v/>
      </c>
      <c r="N117" s="495" t="str">
        <f>IF(B117="","",(VLOOKUP(B117,⑥児童生徒名簿表!G:I,2,0)))</f>
        <v/>
      </c>
      <c r="O117" s="495"/>
      <c r="P117" s="495"/>
      <c r="Q117" s="495"/>
      <c r="R117" s="496"/>
      <c r="S117" s="26" t="s">
        <v>6</v>
      </c>
      <c r="T117" s="23" t="s">
        <v>5</v>
      </c>
      <c r="U117" s="24" t="str">
        <f>IF(B117="","",(VLOOKUP(B117,⑥児童生徒名簿表!G:I,3,0)))&amp;""</f>
        <v/>
      </c>
    </row>
    <row r="118" spans="1:21" ht="23.45" customHeight="1" x14ac:dyDescent="0.4">
      <c r="A118" s="37"/>
      <c r="B118" s="38"/>
      <c r="D118" s="94">
        <v>158</v>
      </c>
      <c r="E118" s="93" t="str">
        <f t="shared" si="6"/>
        <v/>
      </c>
      <c r="F118" s="591" t="str">
        <f>IF(A118="","",(VLOOKUP(A118,⑥児童生徒名簿表!G:I,2,0)))</f>
        <v/>
      </c>
      <c r="G118" s="592"/>
      <c r="H118" s="593"/>
      <c r="I118" s="99" t="s">
        <v>6</v>
      </c>
      <c r="J118" s="100" t="s">
        <v>5</v>
      </c>
      <c r="K118" s="104" t="str">
        <f>IF(A118="","",(VLOOKUP(A118,⑥児童生徒名簿表!G:I,3,0)))&amp;""</f>
        <v/>
      </c>
      <c r="L118" s="94">
        <v>183</v>
      </c>
      <c r="M118" s="94" t="str">
        <f t="shared" si="7"/>
        <v/>
      </c>
      <c r="N118" s="495" t="str">
        <f>IF(B118="","",(VLOOKUP(B118,⑥児童生徒名簿表!G:I,2,0)))</f>
        <v/>
      </c>
      <c r="O118" s="495"/>
      <c r="P118" s="495"/>
      <c r="Q118" s="495"/>
      <c r="R118" s="496"/>
      <c r="S118" s="26" t="s">
        <v>6</v>
      </c>
      <c r="T118" s="23" t="s">
        <v>5</v>
      </c>
      <c r="U118" s="24" t="str">
        <f>IF(B118="","",(VLOOKUP(B118,⑥児童生徒名簿表!G:I,3,0)))&amp;""</f>
        <v/>
      </c>
    </row>
    <row r="119" spans="1:21" ht="23.45" customHeight="1" x14ac:dyDescent="0.4">
      <c r="A119" s="37"/>
      <c r="B119" s="38"/>
      <c r="D119" s="94">
        <v>159</v>
      </c>
      <c r="E119" s="93" t="str">
        <f t="shared" si="6"/>
        <v/>
      </c>
      <c r="F119" s="591" t="str">
        <f>IF(A119="","",(VLOOKUP(A119,⑥児童生徒名簿表!G:I,2,0)))</f>
        <v/>
      </c>
      <c r="G119" s="592"/>
      <c r="H119" s="593"/>
      <c r="I119" s="99" t="s">
        <v>6</v>
      </c>
      <c r="J119" s="100" t="s">
        <v>5</v>
      </c>
      <c r="K119" s="104" t="str">
        <f>IF(A119="","",(VLOOKUP(A119,⑥児童生徒名簿表!G:I,3,0)))&amp;""</f>
        <v/>
      </c>
      <c r="L119" s="94">
        <v>184</v>
      </c>
      <c r="M119" s="94" t="str">
        <f t="shared" si="7"/>
        <v/>
      </c>
      <c r="N119" s="495" t="str">
        <f>IF(B119="","",(VLOOKUP(B119,⑥児童生徒名簿表!G:I,2,0)))</f>
        <v/>
      </c>
      <c r="O119" s="495"/>
      <c r="P119" s="495"/>
      <c r="Q119" s="495"/>
      <c r="R119" s="496"/>
      <c r="S119" s="26" t="s">
        <v>6</v>
      </c>
      <c r="T119" s="23" t="s">
        <v>5</v>
      </c>
      <c r="U119" s="24" t="str">
        <f>IF(B119="","",(VLOOKUP(B119,⑥児童生徒名簿表!G:I,3,0)))&amp;""</f>
        <v/>
      </c>
    </row>
    <row r="120" spans="1:21" ht="23.45" customHeight="1" x14ac:dyDescent="0.4">
      <c r="A120" s="37"/>
      <c r="B120" s="38"/>
      <c r="D120" s="94">
        <v>160</v>
      </c>
      <c r="E120" s="93" t="str">
        <f t="shared" si="6"/>
        <v/>
      </c>
      <c r="F120" s="591" t="str">
        <f>IF(A120="","",(VLOOKUP(A120,⑥児童生徒名簿表!G:I,2,0)))</f>
        <v/>
      </c>
      <c r="G120" s="592"/>
      <c r="H120" s="593"/>
      <c r="I120" s="99" t="s">
        <v>6</v>
      </c>
      <c r="J120" s="100" t="s">
        <v>5</v>
      </c>
      <c r="K120" s="104" t="str">
        <f>IF(A120="","",(VLOOKUP(A120,⑥児童生徒名簿表!G:I,3,0)))&amp;""</f>
        <v/>
      </c>
      <c r="L120" s="94">
        <v>185</v>
      </c>
      <c r="M120" s="94" t="str">
        <f t="shared" si="7"/>
        <v/>
      </c>
      <c r="N120" s="495" t="str">
        <f>IF(B120="","",(VLOOKUP(B120,⑥児童生徒名簿表!G:I,2,0)))</f>
        <v/>
      </c>
      <c r="O120" s="495"/>
      <c r="P120" s="495"/>
      <c r="Q120" s="495"/>
      <c r="R120" s="496"/>
      <c r="S120" s="26" t="s">
        <v>6</v>
      </c>
      <c r="T120" s="23" t="s">
        <v>5</v>
      </c>
      <c r="U120" s="24" t="str">
        <f>IF(B120="","",(VLOOKUP(B120,⑥児童生徒名簿表!G:I,3,0)))&amp;""</f>
        <v/>
      </c>
    </row>
    <row r="121" spans="1:21" ht="23.45" customHeight="1" x14ac:dyDescent="0.4">
      <c r="A121" s="37"/>
      <c r="B121" s="38"/>
      <c r="D121" s="94">
        <v>161</v>
      </c>
      <c r="E121" s="93" t="str">
        <f t="shared" si="6"/>
        <v/>
      </c>
      <c r="F121" s="591" t="str">
        <f>IF(A121="","",(VLOOKUP(A121,⑥児童生徒名簿表!G:I,2,0)))</f>
        <v/>
      </c>
      <c r="G121" s="592"/>
      <c r="H121" s="593"/>
      <c r="I121" s="99" t="s">
        <v>6</v>
      </c>
      <c r="J121" s="100" t="s">
        <v>5</v>
      </c>
      <c r="K121" s="104" t="str">
        <f>IF(A121="","",(VLOOKUP(A121,⑥児童生徒名簿表!G:I,3,0)))&amp;""</f>
        <v/>
      </c>
      <c r="L121" s="94">
        <v>186</v>
      </c>
      <c r="M121" s="94" t="str">
        <f t="shared" si="7"/>
        <v/>
      </c>
      <c r="N121" s="495" t="str">
        <f>IF(B121="","",(VLOOKUP(B121,⑥児童生徒名簿表!G:I,2,0)))</f>
        <v/>
      </c>
      <c r="O121" s="495"/>
      <c r="P121" s="495"/>
      <c r="Q121" s="495"/>
      <c r="R121" s="496"/>
      <c r="S121" s="26" t="s">
        <v>6</v>
      </c>
      <c r="T121" s="23" t="s">
        <v>5</v>
      </c>
      <c r="U121" s="24" t="str">
        <f>IF(B121="","",(VLOOKUP(B121,⑥児童生徒名簿表!G:I,3,0)))&amp;""</f>
        <v/>
      </c>
    </row>
    <row r="122" spans="1:21" ht="23.45" customHeight="1" x14ac:dyDescent="0.4">
      <c r="A122" s="37"/>
      <c r="B122" s="38"/>
      <c r="D122" s="94">
        <v>162</v>
      </c>
      <c r="E122" s="93" t="str">
        <f t="shared" si="6"/>
        <v/>
      </c>
      <c r="F122" s="591" t="str">
        <f>IF(A122="","",(VLOOKUP(A122,⑥児童生徒名簿表!G:I,2,0)))</f>
        <v/>
      </c>
      <c r="G122" s="592"/>
      <c r="H122" s="593"/>
      <c r="I122" s="99" t="s">
        <v>6</v>
      </c>
      <c r="J122" s="100" t="s">
        <v>5</v>
      </c>
      <c r="K122" s="104" t="str">
        <f>IF(A122="","",(VLOOKUP(A122,⑥児童生徒名簿表!G:I,3,0)))&amp;""</f>
        <v/>
      </c>
      <c r="L122" s="94">
        <v>187</v>
      </c>
      <c r="M122" s="94" t="str">
        <f t="shared" si="7"/>
        <v/>
      </c>
      <c r="N122" s="495" t="str">
        <f>IF(B122="","",(VLOOKUP(B122,⑥児童生徒名簿表!G:I,2,0)))</f>
        <v/>
      </c>
      <c r="O122" s="495"/>
      <c r="P122" s="495"/>
      <c r="Q122" s="495"/>
      <c r="R122" s="496"/>
      <c r="S122" s="26" t="s">
        <v>6</v>
      </c>
      <c r="T122" s="23" t="s">
        <v>5</v>
      </c>
      <c r="U122" s="24" t="str">
        <f>IF(B122="","",(VLOOKUP(B122,⑥児童生徒名簿表!G:I,3,0)))&amp;""</f>
        <v/>
      </c>
    </row>
    <row r="123" spans="1:21" ht="23.45" customHeight="1" x14ac:dyDescent="0.4">
      <c r="A123" s="37"/>
      <c r="B123" s="38"/>
      <c r="D123" s="94">
        <v>163</v>
      </c>
      <c r="E123" s="93" t="str">
        <f t="shared" si="6"/>
        <v/>
      </c>
      <c r="F123" s="591" t="str">
        <f>IF(A123="","",(VLOOKUP(A123,⑥児童生徒名簿表!G:I,2,0)))</f>
        <v/>
      </c>
      <c r="G123" s="592"/>
      <c r="H123" s="593"/>
      <c r="I123" s="99" t="s">
        <v>6</v>
      </c>
      <c r="J123" s="100" t="s">
        <v>5</v>
      </c>
      <c r="K123" s="104" t="str">
        <f>IF(A123="","",(VLOOKUP(A123,⑥児童生徒名簿表!G:I,3,0)))&amp;""</f>
        <v/>
      </c>
      <c r="L123" s="94">
        <v>188</v>
      </c>
      <c r="M123" s="94" t="str">
        <f t="shared" si="7"/>
        <v/>
      </c>
      <c r="N123" s="495" t="str">
        <f>IF(B123="","",(VLOOKUP(B123,⑥児童生徒名簿表!G:I,2,0)))</f>
        <v/>
      </c>
      <c r="O123" s="495"/>
      <c r="P123" s="495"/>
      <c r="Q123" s="495"/>
      <c r="R123" s="496"/>
      <c r="S123" s="26" t="s">
        <v>6</v>
      </c>
      <c r="T123" s="23" t="s">
        <v>5</v>
      </c>
      <c r="U123" s="24" t="str">
        <f>IF(B123="","",(VLOOKUP(B123,⑥児童生徒名簿表!G:I,3,0)))&amp;""</f>
        <v/>
      </c>
    </row>
    <row r="124" spans="1:21" ht="23.45" customHeight="1" x14ac:dyDescent="0.4">
      <c r="A124" s="37"/>
      <c r="B124" s="38"/>
      <c r="D124" s="94">
        <v>164</v>
      </c>
      <c r="E124" s="93" t="str">
        <f t="shared" si="6"/>
        <v/>
      </c>
      <c r="F124" s="591" t="str">
        <f>IF(A124="","",(VLOOKUP(A124,⑥児童生徒名簿表!G:I,2,0)))</f>
        <v/>
      </c>
      <c r="G124" s="592"/>
      <c r="H124" s="593"/>
      <c r="I124" s="99" t="s">
        <v>6</v>
      </c>
      <c r="J124" s="100" t="s">
        <v>5</v>
      </c>
      <c r="K124" s="104" t="str">
        <f>IF(A124="","",(VLOOKUP(A124,⑥児童生徒名簿表!G:I,3,0)))&amp;""</f>
        <v/>
      </c>
      <c r="L124" s="94">
        <v>189</v>
      </c>
      <c r="M124" s="94" t="str">
        <f t="shared" si="7"/>
        <v/>
      </c>
      <c r="N124" s="495" t="str">
        <f>IF(B124="","",(VLOOKUP(B124,⑥児童生徒名簿表!G:I,2,0)))</f>
        <v/>
      </c>
      <c r="O124" s="495"/>
      <c r="P124" s="495"/>
      <c r="Q124" s="495"/>
      <c r="R124" s="496"/>
      <c r="S124" s="26" t="s">
        <v>6</v>
      </c>
      <c r="T124" s="23" t="s">
        <v>5</v>
      </c>
      <c r="U124" s="24" t="str">
        <f>IF(B124="","",(VLOOKUP(B124,⑥児童生徒名簿表!G:I,3,0)))&amp;""</f>
        <v/>
      </c>
    </row>
    <row r="125" spans="1:21" ht="23.45" customHeight="1" x14ac:dyDescent="0.4">
      <c r="A125" s="37"/>
      <c r="B125" s="38"/>
      <c r="D125" s="94">
        <v>165</v>
      </c>
      <c r="E125" s="93" t="str">
        <f t="shared" si="6"/>
        <v/>
      </c>
      <c r="F125" s="591" t="str">
        <f>IF(A125="","",(VLOOKUP(A125,⑥児童生徒名簿表!G:I,2,0)))</f>
        <v/>
      </c>
      <c r="G125" s="592"/>
      <c r="H125" s="593"/>
      <c r="I125" s="99" t="s">
        <v>6</v>
      </c>
      <c r="J125" s="100" t="s">
        <v>5</v>
      </c>
      <c r="K125" s="104" t="str">
        <f>IF(A125="","",(VLOOKUP(A125,⑥児童生徒名簿表!G:I,3,0)))&amp;""</f>
        <v/>
      </c>
      <c r="L125" s="94">
        <v>190</v>
      </c>
      <c r="M125" s="94" t="str">
        <f t="shared" si="7"/>
        <v/>
      </c>
      <c r="N125" s="495" t="str">
        <f>IF(B125="","",(VLOOKUP(B125,⑥児童生徒名簿表!G:I,2,0)))</f>
        <v/>
      </c>
      <c r="O125" s="495"/>
      <c r="P125" s="495"/>
      <c r="Q125" s="495"/>
      <c r="R125" s="496"/>
      <c r="S125" s="26" t="s">
        <v>6</v>
      </c>
      <c r="T125" s="23" t="s">
        <v>5</v>
      </c>
      <c r="U125" s="24" t="str">
        <f>IF(B125="","",(VLOOKUP(B125,⑥児童生徒名簿表!G:I,3,0)))&amp;""</f>
        <v/>
      </c>
    </row>
    <row r="126" spans="1:21" ht="23.45" customHeight="1" x14ac:dyDescent="0.4">
      <c r="A126" s="37"/>
      <c r="B126" s="38"/>
      <c r="D126" s="94">
        <v>166</v>
      </c>
      <c r="E126" s="93" t="str">
        <f t="shared" si="6"/>
        <v/>
      </c>
      <c r="F126" s="591" t="str">
        <f>IF(A126="","",(VLOOKUP(A126,⑥児童生徒名簿表!G:I,2,0)))</f>
        <v/>
      </c>
      <c r="G126" s="592"/>
      <c r="H126" s="593"/>
      <c r="I126" s="99" t="s">
        <v>6</v>
      </c>
      <c r="J126" s="100" t="s">
        <v>5</v>
      </c>
      <c r="K126" s="104" t="str">
        <f>IF(A126="","",(VLOOKUP(A126,⑥児童生徒名簿表!G:I,3,0)))&amp;""</f>
        <v/>
      </c>
      <c r="L126" s="94">
        <v>191</v>
      </c>
      <c r="M126" s="94" t="str">
        <f t="shared" si="7"/>
        <v/>
      </c>
      <c r="N126" s="495" t="str">
        <f>IF(B126="","",(VLOOKUP(B126,⑥児童生徒名簿表!G:I,2,0)))</f>
        <v/>
      </c>
      <c r="O126" s="495"/>
      <c r="P126" s="495"/>
      <c r="Q126" s="495"/>
      <c r="R126" s="496"/>
      <c r="S126" s="26" t="s">
        <v>6</v>
      </c>
      <c r="T126" s="23" t="s">
        <v>5</v>
      </c>
      <c r="U126" s="24" t="str">
        <f>IF(B126="","",(VLOOKUP(B126,⑥児童生徒名簿表!G:I,3,0)))&amp;""</f>
        <v/>
      </c>
    </row>
    <row r="127" spans="1:21" ht="23.45" customHeight="1" x14ac:dyDescent="0.4">
      <c r="A127" s="37"/>
      <c r="B127" s="38"/>
      <c r="D127" s="94">
        <v>167</v>
      </c>
      <c r="E127" s="93" t="str">
        <f t="shared" si="6"/>
        <v/>
      </c>
      <c r="F127" s="591" t="str">
        <f>IF(A127="","",(VLOOKUP(A127,⑥児童生徒名簿表!G:I,2,0)))</f>
        <v/>
      </c>
      <c r="G127" s="592"/>
      <c r="H127" s="593"/>
      <c r="I127" s="99" t="s">
        <v>6</v>
      </c>
      <c r="J127" s="100" t="s">
        <v>5</v>
      </c>
      <c r="K127" s="104" t="str">
        <f>IF(A127="","",(VLOOKUP(A127,⑥児童生徒名簿表!G:I,3,0)))&amp;""</f>
        <v/>
      </c>
      <c r="L127" s="94">
        <v>192</v>
      </c>
      <c r="M127" s="94" t="str">
        <f t="shared" si="7"/>
        <v/>
      </c>
      <c r="N127" s="495" t="str">
        <f>IF(B127="","",(VLOOKUP(B127,⑥児童生徒名簿表!G:I,2,0)))</f>
        <v/>
      </c>
      <c r="O127" s="495"/>
      <c r="P127" s="495"/>
      <c r="Q127" s="495"/>
      <c r="R127" s="496"/>
      <c r="S127" s="26" t="s">
        <v>6</v>
      </c>
      <c r="T127" s="23" t="s">
        <v>5</v>
      </c>
      <c r="U127" s="24" t="str">
        <f>IF(B127="","",(VLOOKUP(B127,⑥児童生徒名簿表!G:I,3,0)))&amp;""</f>
        <v/>
      </c>
    </row>
    <row r="128" spans="1:21" ht="23.45" customHeight="1" x14ac:dyDescent="0.4">
      <c r="A128" s="37"/>
      <c r="B128" s="38"/>
      <c r="D128" s="94">
        <v>168</v>
      </c>
      <c r="E128" s="93" t="str">
        <f t="shared" si="6"/>
        <v/>
      </c>
      <c r="F128" s="591" t="str">
        <f>IF(A128="","",(VLOOKUP(A128,⑥児童生徒名簿表!G:I,2,0)))</f>
        <v/>
      </c>
      <c r="G128" s="592"/>
      <c r="H128" s="593"/>
      <c r="I128" s="99" t="s">
        <v>6</v>
      </c>
      <c r="J128" s="100" t="s">
        <v>5</v>
      </c>
      <c r="K128" s="104" t="str">
        <f>IF(A128="","",(VLOOKUP(A128,⑥児童生徒名簿表!G:I,3,0)))&amp;""</f>
        <v/>
      </c>
      <c r="L128" s="94">
        <v>193</v>
      </c>
      <c r="M128" s="94" t="str">
        <f t="shared" si="7"/>
        <v/>
      </c>
      <c r="N128" s="495" t="str">
        <f>IF(B128="","",(VLOOKUP(B128,⑥児童生徒名簿表!G:I,2,0)))</f>
        <v/>
      </c>
      <c r="O128" s="495"/>
      <c r="P128" s="495"/>
      <c r="Q128" s="495"/>
      <c r="R128" s="496"/>
      <c r="S128" s="26" t="s">
        <v>6</v>
      </c>
      <c r="T128" s="23" t="s">
        <v>5</v>
      </c>
      <c r="U128" s="24" t="str">
        <f>IF(B128="","",(VLOOKUP(B128,⑥児童生徒名簿表!G:I,3,0)))&amp;""</f>
        <v/>
      </c>
    </row>
    <row r="129" spans="1:21" ht="23.45" customHeight="1" x14ac:dyDescent="0.4">
      <c r="A129" s="37"/>
      <c r="B129" s="38"/>
      <c r="D129" s="94">
        <v>169</v>
      </c>
      <c r="E129" s="93" t="str">
        <f t="shared" si="6"/>
        <v/>
      </c>
      <c r="F129" s="591" t="str">
        <f>IF(A129="","",(VLOOKUP(A129,⑥児童生徒名簿表!G:I,2,0)))</f>
        <v/>
      </c>
      <c r="G129" s="592"/>
      <c r="H129" s="593"/>
      <c r="I129" s="99" t="s">
        <v>6</v>
      </c>
      <c r="J129" s="100" t="s">
        <v>5</v>
      </c>
      <c r="K129" s="104" t="str">
        <f>IF(A129="","",(VLOOKUP(A129,⑥児童生徒名簿表!G:I,3,0)))&amp;""</f>
        <v/>
      </c>
      <c r="L129" s="94">
        <v>194</v>
      </c>
      <c r="M129" s="94" t="str">
        <f t="shared" si="7"/>
        <v/>
      </c>
      <c r="N129" s="495" t="str">
        <f>IF(B129="","",(VLOOKUP(B129,⑥児童生徒名簿表!G:I,2,0)))</f>
        <v/>
      </c>
      <c r="O129" s="495"/>
      <c r="P129" s="495"/>
      <c r="Q129" s="495"/>
      <c r="R129" s="496"/>
      <c r="S129" s="26" t="s">
        <v>6</v>
      </c>
      <c r="T129" s="23" t="s">
        <v>5</v>
      </c>
      <c r="U129" s="24" t="str">
        <f>IF(B129="","",(VLOOKUP(B129,⑥児童生徒名簿表!G:I,3,0)))&amp;""</f>
        <v/>
      </c>
    </row>
    <row r="130" spans="1:21" ht="23.45" customHeight="1" x14ac:dyDescent="0.4">
      <c r="A130" s="37"/>
      <c r="B130" s="38"/>
      <c r="D130" s="94">
        <v>170</v>
      </c>
      <c r="E130" s="93" t="str">
        <f t="shared" si="6"/>
        <v/>
      </c>
      <c r="F130" s="591" t="str">
        <f>IF(A130="","",(VLOOKUP(A130,⑥児童生徒名簿表!G:I,2,0)))</f>
        <v/>
      </c>
      <c r="G130" s="592"/>
      <c r="H130" s="593"/>
      <c r="I130" s="99" t="s">
        <v>6</v>
      </c>
      <c r="J130" s="100" t="s">
        <v>5</v>
      </c>
      <c r="K130" s="104" t="str">
        <f>IF(A130="","",(VLOOKUP(A130,⑥児童生徒名簿表!G:I,3,0)))&amp;""</f>
        <v/>
      </c>
      <c r="L130" s="94">
        <v>195</v>
      </c>
      <c r="M130" s="94" t="str">
        <f t="shared" si="7"/>
        <v/>
      </c>
      <c r="N130" s="495" t="str">
        <f>IF(B130="","",(VLOOKUP(B130,⑥児童生徒名簿表!G:I,2,0)))</f>
        <v/>
      </c>
      <c r="O130" s="495"/>
      <c r="P130" s="495"/>
      <c r="Q130" s="495"/>
      <c r="R130" s="496"/>
      <c r="S130" s="26" t="s">
        <v>6</v>
      </c>
      <c r="T130" s="23" t="s">
        <v>5</v>
      </c>
      <c r="U130" s="24" t="str">
        <f>IF(B130="","",(VLOOKUP(B130,⑥児童生徒名簿表!G:I,3,0)))&amp;""</f>
        <v/>
      </c>
    </row>
    <row r="131" spans="1:21" ht="23.45" customHeight="1" x14ac:dyDescent="0.4">
      <c r="A131" s="37"/>
      <c r="B131" s="38"/>
      <c r="D131" s="94">
        <v>171</v>
      </c>
      <c r="E131" s="93" t="str">
        <f t="shared" si="6"/>
        <v/>
      </c>
      <c r="F131" s="591" t="str">
        <f>IF(A131="","",(VLOOKUP(A131,⑥児童生徒名簿表!G:I,2,0)))</f>
        <v/>
      </c>
      <c r="G131" s="592"/>
      <c r="H131" s="593"/>
      <c r="I131" s="99" t="s">
        <v>6</v>
      </c>
      <c r="J131" s="100" t="s">
        <v>5</v>
      </c>
      <c r="K131" s="104" t="str">
        <f>IF(A131="","",(VLOOKUP(A131,⑥児童生徒名簿表!G:I,3,0)))&amp;""</f>
        <v/>
      </c>
      <c r="L131" s="94">
        <v>196</v>
      </c>
      <c r="M131" s="94" t="str">
        <f t="shared" si="7"/>
        <v/>
      </c>
      <c r="N131" s="495" t="str">
        <f>IF(B131="","",(VLOOKUP(B131,⑥児童生徒名簿表!G:I,2,0)))</f>
        <v/>
      </c>
      <c r="O131" s="495"/>
      <c r="P131" s="495"/>
      <c r="Q131" s="495"/>
      <c r="R131" s="496"/>
      <c r="S131" s="26" t="s">
        <v>6</v>
      </c>
      <c r="T131" s="23" t="s">
        <v>5</v>
      </c>
      <c r="U131" s="24" t="str">
        <f>IF(B131="","",(VLOOKUP(B131,⑥児童生徒名簿表!G:I,3,0)))&amp;""</f>
        <v/>
      </c>
    </row>
    <row r="132" spans="1:21" ht="23.45" customHeight="1" x14ac:dyDescent="0.4">
      <c r="A132" s="37"/>
      <c r="B132" s="38"/>
      <c r="D132" s="94">
        <v>172</v>
      </c>
      <c r="E132" s="93" t="str">
        <f t="shared" si="6"/>
        <v/>
      </c>
      <c r="F132" s="591" t="str">
        <f>IF(A132="","",(VLOOKUP(A132,⑥児童生徒名簿表!G:I,2,0)))</f>
        <v/>
      </c>
      <c r="G132" s="592"/>
      <c r="H132" s="593"/>
      <c r="I132" s="99" t="s">
        <v>6</v>
      </c>
      <c r="J132" s="100" t="s">
        <v>5</v>
      </c>
      <c r="K132" s="104" t="str">
        <f>IF(A132="","",(VLOOKUP(A132,⑥児童生徒名簿表!G:I,3,0)))&amp;""</f>
        <v/>
      </c>
      <c r="L132" s="94">
        <v>197</v>
      </c>
      <c r="M132" s="94" t="str">
        <f t="shared" si="7"/>
        <v/>
      </c>
      <c r="N132" s="495" t="str">
        <f>IF(B132="","",(VLOOKUP(B132,⑥児童生徒名簿表!G:I,2,0)))</f>
        <v/>
      </c>
      <c r="O132" s="495"/>
      <c r="P132" s="495"/>
      <c r="Q132" s="495"/>
      <c r="R132" s="496"/>
      <c r="S132" s="26" t="s">
        <v>6</v>
      </c>
      <c r="T132" s="23" t="s">
        <v>5</v>
      </c>
      <c r="U132" s="24" t="str">
        <f>IF(B132="","",(VLOOKUP(B132,⑥児童生徒名簿表!G:I,3,0)))&amp;""</f>
        <v/>
      </c>
    </row>
    <row r="133" spans="1:21" ht="23.45" customHeight="1" x14ac:dyDescent="0.4">
      <c r="A133" s="37"/>
      <c r="B133" s="38"/>
      <c r="D133" s="94">
        <v>173</v>
      </c>
      <c r="E133" s="93" t="str">
        <f t="shared" si="6"/>
        <v/>
      </c>
      <c r="F133" s="591" t="str">
        <f>IF(A133="","",(VLOOKUP(A133,⑥児童生徒名簿表!G:I,2,0)))</f>
        <v/>
      </c>
      <c r="G133" s="592"/>
      <c r="H133" s="593"/>
      <c r="I133" s="99" t="s">
        <v>6</v>
      </c>
      <c r="J133" s="100" t="s">
        <v>5</v>
      </c>
      <c r="K133" s="104" t="str">
        <f>IF(A133="","",(VLOOKUP(A133,⑥児童生徒名簿表!G:I,3,0)))&amp;""</f>
        <v/>
      </c>
      <c r="L133" s="94">
        <v>198</v>
      </c>
      <c r="M133" s="94" t="str">
        <f t="shared" si="7"/>
        <v/>
      </c>
      <c r="N133" s="495" t="str">
        <f>IF(B133="","",(VLOOKUP(B133,⑥児童生徒名簿表!G:I,2,0)))</f>
        <v/>
      </c>
      <c r="O133" s="495"/>
      <c r="P133" s="495"/>
      <c r="Q133" s="495"/>
      <c r="R133" s="496"/>
      <c r="S133" s="26" t="s">
        <v>6</v>
      </c>
      <c r="T133" s="23" t="s">
        <v>5</v>
      </c>
      <c r="U133" s="24" t="str">
        <f>IF(B133="","",(VLOOKUP(B133,⑥児童生徒名簿表!G:I,3,0)))&amp;""</f>
        <v/>
      </c>
    </row>
    <row r="134" spans="1:21" ht="23.45" customHeight="1" x14ac:dyDescent="0.4">
      <c r="A134" s="37"/>
      <c r="B134" s="38"/>
      <c r="D134" s="94">
        <v>174</v>
      </c>
      <c r="E134" s="93" t="str">
        <f t="shared" si="6"/>
        <v/>
      </c>
      <c r="F134" s="591" t="str">
        <f>IF(A134="","",(VLOOKUP(A134,⑥児童生徒名簿表!G:I,2,0)))</f>
        <v/>
      </c>
      <c r="G134" s="592"/>
      <c r="H134" s="593"/>
      <c r="I134" s="99" t="s">
        <v>6</v>
      </c>
      <c r="J134" s="100" t="s">
        <v>5</v>
      </c>
      <c r="K134" s="104" t="str">
        <f>IF(A134="","",(VLOOKUP(A134,⑥児童生徒名簿表!G:I,3,0)))&amp;""</f>
        <v/>
      </c>
      <c r="L134" s="94">
        <v>199</v>
      </c>
      <c r="M134" s="94" t="str">
        <f t="shared" si="7"/>
        <v/>
      </c>
      <c r="N134" s="495" t="str">
        <f>IF(B134="","",(VLOOKUP(B134,⑥児童生徒名簿表!G:I,2,0)))</f>
        <v/>
      </c>
      <c r="O134" s="495"/>
      <c r="P134" s="495"/>
      <c r="Q134" s="495"/>
      <c r="R134" s="496"/>
      <c r="S134" s="26" t="s">
        <v>6</v>
      </c>
      <c r="T134" s="23" t="s">
        <v>5</v>
      </c>
      <c r="U134" s="24" t="str">
        <f>IF(B134="","",(VLOOKUP(B134,⑥児童生徒名簿表!G:I,3,0)))&amp;""</f>
        <v/>
      </c>
    </row>
    <row r="135" spans="1:21" ht="23.45" customHeight="1" x14ac:dyDescent="0.4">
      <c r="A135" s="37"/>
      <c r="B135" s="38"/>
      <c r="D135" s="94">
        <v>175</v>
      </c>
      <c r="E135" s="93" t="str">
        <f t="shared" si="6"/>
        <v/>
      </c>
      <c r="F135" s="591" t="str">
        <f>IF(A135="","",(VLOOKUP(A135,⑥児童生徒名簿表!G:I,2,0)))</f>
        <v/>
      </c>
      <c r="G135" s="592"/>
      <c r="H135" s="593"/>
      <c r="I135" s="99" t="s">
        <v>6</v>
      </c>
      <c r="J135" s="100" t="s">
        <v>5</v>
      </c>
      <c r="K135" s="104" t="str">
        <f>IF(A135="","",(VLOOKUP(A135,⑥児童生徒名簿表!G:I,3,0)))&amp;""</f>
        <v/>
      </c>
      <c r="L135" s="94">
        <v>200</v>
      </c>
      <c r="M135" s="94" t="str">
        <f t="shared" si="7"/>
        <v/>
      </c>
      <c r="N135" s="495" t="str">
        <f>IF(B135="","",(VLOOKUP(B135,⑥児童生徒名簿表!G:I,2,0)))</f>
        <v/>
      </c>
      <c r="O135" s="495"/>
      <c r="P135" s="495"/>
      <c r="Q135" s="495"/>
      <c r="R135" s="496"/>
      <c r="S135" s="26" t="s">
        <v>6</v>
      </c>
      <c r="T135" s="23" t="s">
        <v>5</v>
      </c>
      <c r="U135" s="24" t="str">
        <f>IF(B135="","",(VLOOKUP(B135,⑥児童生徒名簿表!G:I,3,0)))&amp;""</f>
        <v/>
      </c>
    </row>
    <row r="136" spans="1:21" ht="4.1500000000000004" customHeight="1" x14ac:dyDescent="0.4"/>
    <row r="137" spans="1:21" ht="27" customHeight="1" x14ac:dyDescent="0.4">
      <c r="D137" s="586" t="s">
        <v>3</v>
      </c>
      <c r="E137" s="595"/>
      <c r="F137" s="595"/>
      <c r="G137" s="595"/>
      <c r="H137" s="587"/>
      <c r="I137" s="571" t="s">
        <v>31</v>
      </c>
      <c r="J137" s="572"/>
      <c r="K137" s="572"/>
      <c r="L137" s="573"/>
      <c r="M137" s="560" t="s">
        <v>30</v>
      </c>
      <c r="N137" s="561"/>
      <c r="O137" s="561"/>
      <c r="P137" s="561"/>
      <c r="Q137" s="562"/>
      <c r="R137" s="570" t="s">
        <v>1</v>
      </c>
      <c r="S137" s="570"/>
      <c r="T137" s="570"/>
      <c r="U137" s="570"/>
    </row>
    <row r="138" spans="1:21" ht="3.75" customHeight="1" thickBot="1" x14ac:dyDescent="0.45">
      <c r="K138" s="596"/>
      <c r="L138" s="596"/>
      <c r="M138" s="103"/>
    </row>
    <row r="139" spans="1:21" ht="15" customHeight="1" x14ac:dyDescent="0.4">
      <c r="D139" s="597" t="s">
        <v>1433</v>
      </c>
      <c r="E139" s="597"/>
      <c r="F139" s="598"/>
      <c r="G139" s="598"/>
      <c r="H139" s="598"/>
      <c r="I139" s="598"/>
      <c r="J139" s="598"/>
      <c r="K139" s="599"/>
      <c r="L139" s="600" t="s">
        <v>0</v>
      </c>
      <c r="M139" s="601"/>
      <c r="N139" s="602"/>
      <c r="O139" s="513" t="str">
        <f>O34&amp;""</f>
        <v/>
      </c>
      <c r="P139" s="514"/>
      <c r="Q139" s="514"/>
      <c r="R139" s="514"/>
      <c r="S139" s="514"/>
      <c r="T139" s="514"/>
      <c r="U139" s="515"/>
    </row>
    <row r="140" spans="1:21" ht="15" customHeight="1" thickBot="1" x14ac:dyDescent="0.45">
      <c r="D140" s="598"/>
      <c r="E140" s="598"/>
      <c r="F140" s="598"/>
      <c r="G140" s="598"/>
      <c r="H140" s="598"/>
      <c r="I140" s="598"/>
      <c r="J140" s="598"/>
      <c r="K140" s="599"/>
      <c r="L140" s="603"/>
      <c r="M140" s="604"/>
      <c r="N140" s="605"/>
      <c r="O140" s="516"/>
      <c r="P140" s="517"/>
      <c r="Q140" s="517"/>
      <c r="R140" s="517"/>
      <c r="S140" s="517"/>
      <c r="T140" s="517"/>
      <c r="U140" s="518"/>
    </row>
    <row r="141" spans="1:21" ht="27.75" customHeight="1" x14ac:dyDescent="0.4">
      <c r="D141" s="255" t="s">
        <v>1728</v>
      </c>
      <c r="E141" s="255"/>
      <c r="F141" s="255"/>
      <c r="G141" s="255"/>
      <c r="H141" s="255"/>
      <c r="I141" s="255"/>
      <c r="J141" s="255"/>
      <c r="K141" s="255"/>
      <c r="L141" s="255"/>
      <c r="M141" s="255"/>
      <c r="N141" s="255"/>
      <c r="O141" s="255"/>
      <c r="P141" s="505" t="s">
        <v>1727</v>
      </c>
      <c r="Q141" s="505"/>
      <c r="R141" s="505" t="e">
        <f>IF(I142="","",(VLOOKUP(I142,②学校番号一覧表!A:G,7,0)))</f>
        <v>#N/A</v>
      </c>
      <c r="S141" s="505"/>
      <c r="T141" s="505"/>
      <c r="U141" s="505"/>
    </row>
    <row r="142" spans="1:21" ht="30" customHeight="1" x14ac:dyDescent="0.4">
      <c r="D142" s="586" t="s">
        <v>13</v>
      </c>
      <c r="E142" s="587"/>
      <c r="F142" s="588" t="str">
        <f>F2</f>
        <v>硬筆</v>
      </c>
      <c r="G142" s="588"/>
      <c r="H142" s="94" t="s">
        <v>21</v>
      </c>
      <c r="I142" s="557">
        <f>I2</f>
        <v>0</v>
      </c>
      <c r="J142" s="558"/>
      <c r="K142" s="586" t="s">
        <v>20</v>
      </c>
      <c r="L142" s="587"/>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586" t="s">
        <v>9</v>
      </c>
      <c r="E143" s="587"/>
      <c r="F143" s="594" t="str">
        <f>IF(I2="","",(VLOOKUP(I2,②学校番号一覧表!A:D,4,0)))</f>
        <v/>
      </c>
      <c r="G143" s="594"/>
      <c r="H143" s="94"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20" t="s">
        <v>1357</v>
      </c>
      <c r="G145" s="421"/>
      <c r="H145" s="433"/>
      <c r="I145" s="420" t="s">
        <v>7</v>
      </c>
      <c r="J145" s="421"/>
      <c r="K145" s="421"/>
      <c r="L145" s="162" t="s">
        <v>67</v>
      </c>
      <c r="M145" s="106" t="s">
        <v>510</v>
      </c>
      <c r="N145" s="421" t="s">
        <v>1357</v>
      </c>
      <c r="O145" s="421"/>
      <c r="P145" s="421"/>
      <c r="Q145" s="421"/>
      <c r="R145" s="433"/>
      <c r="S145" s="420" t="s">
        <v>7</v>
      </c>
      <c r="T145" s="421"/>
      <c r="U145" s="433"/>
    </row>
    <row r="146" spans="1:21" ht="23.45" customHeight="1" x14ac:dyDescent="0.4">
      <c r="A146" s="37"/>
      <c r="B146" s="38"/>
      <c r="D146" s="94">
        <v>201</v>
      </c>
      <c r="E146" s="93" t="str">
        <f>A146&amp;""</f>
        <v/>
      </c>
      <c r="F146" s="591" t="str">
        <f>IF(A146="","",(VLOOKUP(A146,⑥児童生徒名簿表!G:I,2,0)))</f>
        <v/>
      </c>
      <c r="G146" s="592"/>
      <c r="H146" s="593"/>
      <c r="I146" s="99" t="s">
        <v>6</v>
      </c>
      <c r="J146" s="100" t="s">
        <v>5</v>
      </c>
      <c r="K146" s="104" t="str">
        <f>IF(A146="","",(VLOOKUP(A146,⑥児童生徒名簿表!G:I,3,0)))&amp;""</f>
        <v/>
      </c>
      <c r="L146" s="94">
        <v>226</v>
      </c>
      <c r="M146" s="94" t="str">
        <f>B146&amp;""</f>
        <v/>
      </c>
      <c r="N146" s="495" t="str">
        <f>IF(B146="","",(VLOOKUP(B146,⑥児童生徒名簿表!G:I,2,0)))</f>
        <v/>
      </c>
      <c r="O146" s="495"/>
      <c r="P146" s="495"/>
      <c r="Q146" s="495"/>
      <c r="R146" s="496"/>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1" t="str">
        <f>IF(A147="","",(VLOOKUP(A147,⑥児童生徒名簿表!G:I,2,0)))</f>
        <v/>
      </c>
      <c r="G147" s="592"/>
      <c r="H147" s="593"/>
      <c r="I147" s="99" t="s">
        <v>6</v>
      </c>
      <c r="J147" s="100" t="s">
        <v>5</v>
      </c>
      <c r="K147" s="104" t="str">
        <f>IF(A147="","",(VLOOKUP(A147,⑥児童生徒名簿表!G:I,3,0)))&amp;""</f>
        <v/>
      </c>
      <c r="L147" s="94">
        <v>227</v>
      </c>
      <c r="M147" s="94" t="str">
        <f t="shared" ref="M147:M170" si="9">B147&amp;""</f>
        <v/>
      </c>
      <c r="N147" s="495" t="str">
        <f>IF(B147="","",(VLOOKUP(B147,⑥児童生徒名簿表!G:I,2,0)))</f>
        <v/>
      </c>
      <c r="O147" s="495"/>
      <c r="P147" s="495"/>
      <c r="Q147" s="495"/>
      <c r="R147" s="496"/>
      <c r="S147" s="26" t="s">
        <v>6</v>
      </c>
      <c r="T147" s="23" t="s">
        <v>5</v>
      </c>
      <c r="U147" s="24" t="str">
        <f>IF(B147="","",(VLOOKUP(B147,⑥児童生徒名簿表!G:I,3,0)))&amp;""</f>
        <v/>
      </c>
    </row>
    <row r="148" spans="1:21" ht="23.45" customHeight="1" x14ac:dyDescent="0.4">
      <c r="A148" s="37"/>
      <c r="B148" s="38"/>
      <c r="D148" s="94">
        <v>203</v>
      </c>
      <c r="E148" s="93" t="str">
        <f t="shared" si="8"/>
        <v/>
      </c>
      <c r="F148" s="591" t="str">
        <f>IF(A148="","",(VLOOKUP(A148,⑥児童生徒名簿表!G:I,2,0)))</f>
        <v/>
      </c>
      <c r="G148" s="592"/>
      <c r="H148" s="593"/>
      <c r="I148" s="99" t="s">
        <v>6</v>
      </c>
      <c r="J148" s="100" t="s">
        <v>5</v>
      </c>
      <c r="K148" s="104" t="str">
        <f>IF(A148="","",(VLOOKUP(A148,⑥児童生徒名簿表!G:I,3,0)))&amp;""</f>
        <v/>
      </c>
      <c r="L148" s="94">
        <v>228</v>
      </c>
      <c r="M148" s="94" t="str">
        <f t="shared" si="9"/>
        <v/>
      </c>
      <c r="N148" s="495" t="str">
        <f>IF(B148="","",(VLOOKUP(B148,⑥児童生徒名簿表!G:I,2,0)))</f>
        <v/>
      </c>
      <c r="O148" s="495"/>
      <c r="P148" s="495"/>
      <c r="Q148" s="495"/>
      <c r="R148" s="496"/>
      <c r="S148" s="26" t="s">
        <v>6</v>
      </c>
      <c r="T148" s="23" t="s">
        <v>5</v>
      </c>
      <c r="U148" s="24" t="str">
        <f>IF(B148="","",(VLOOKUP(B148,⑥児童生徒名簿表!G:I,3,0)))&amp;""</f>
        <v/>
      </c>
    </row>
    <row r="149" spans="1:21" ht="23.45" customHeight="1" x14ac:dyDescent="0.4">
      <c r="A149" s="37"/>
      <c r="B149" s="38"/>
      <c r="D149" s="94">
        <v>204</v>
      </c>
      <c r="E149" s="93" t="str">
        <f t="shared" si="8"/>
        <v/>
      </c>
      <c r="F149" s="591" t="str">
        <f>IF(A149="","",(VLOOKUP(A149,⑥児童生徒名簿表!G:I,2,0)))</f>
        <v/>
      </c>
      <c r="G149" s="592"/>
      <c r="H149" s="593"/>
      <c r="I149" s="99" t="s">
        <v>6</v>
      </c>
      <c r="J149" s="100" t="s">
        <v>5</v>
      </c>
      <c r="K149" s="104" t="str">
        <f>IF(A149="","",(VLOOKUP(A149,⑥児童生徒名簿表!G:I,3,0)))&amp;""</f>
        <v/>
      </c>
      <c r="L149" s="94">
        <v>229</v>
      </c>
      <c r="M149" s="94" t="str">
        <f t="shared" si="9"/>
        <v/>
      </c>
      <c r="N149" s="495" t="str">
        <f>IF(B149="","",(VLOOKUP(B149,⑥児童生徒名簿表!G:I,2,0)))</f>
        <v/>
      </c>
      <c r="O149" s="495"/>
      <c r="P149" s="495"/>
      <c r="Q149" s="495"/>
      <c r="R149" s="496"/>
      <c r="S149" s="26" t="s">
        <v>6</v>
      </c>
      <c r="T149" s="23" t="s">
        <v>5</v>
      </c>
      <c r="U149" s="24" t="str">
        <f>IF(B149="","",(VLOOKUP(B149,⑥児童生徒名簿表!G:I,3,0)))&amp;""</f>
        <v/>
      </c>
    </row>
    <row r="150" spans="1:21" ht="23.45" customHeight="1" x14ac:dyDescent="0.4">
      <c r="A150" s="37"/>
      <c r="B150" s="38"/>
      <c r="D150" s="94">
        <v>205</v>
      </c>
      <c r="E150" s="93" t="str">
        <f t="shared" si="8"/>
        <v/>
      </c>
      <c r="F150" s="591" t="str">
        <f>IF(A150="","",(VLOOKUP(A150,⑥児童生徒名簿表!G:I,2,0)))</f>
        <v/>
      </c>
      <c r="G150" s="592"/>
      <c r="H150" s="593"/>
      <c r="I150" s="99" t="s">
        <v>6</v>
      </c>
      <c r="J150" s="100" t="s">
        <v>5</v>
      </c>
      <c r="K150" s="104" t="str">
        <f>IF(A150="","",(VLOOKUP(A150,⑥児童生徒名簿表!G:I,3,0)))&amp;""</f>
        <v/>
      </c>
      <c r="L150" s="94">
        <v>230</v>
      </c>
      <c r="M150" s="94" t="str">
        <f t="shared" si="9"/>
        <v/>
      </c>
      <c r="N150" s="495" t="str">
        <f>IF(B150="","",(VLOOKUP(B150,⑥児童生徒名簿表!G:I,2,0)))</f>
        <v/>
      </c>
      <c r="O150" s="495"/>
      <c r="P150" s="495"/>
      <c r="Q150" s="495"/>
      <c r="R150" s="496"/>
      <c r="S150" s="26" t="s">
        <v>6</v>
      </c>
      <c r="T150" s="23" t="s">
        <v>5</v>
      </c>
      <c r="U150" s="24" t="str">
        <f>IF(B150="","",(VLOOKUP(B150,⑥児童生徒名簿表!G:I,3,0)))&amp;""</f>
        <v/>
      </c>
    </row>
    <row r="151" spans="1:21" ht="23.45" customHeight="1" x14ac:dyDescent="0.4">
      <c r="A151" s="37"/>
      <c r="B151" s="38"/>
      <c r="D151" s="94">
        <v>206</v>
      </c>
      <c r="E151" s="93" t="str">
        <f t="shared" si="8"/>
        <v/>
      </c>
      <c r="F151" s="591" t="str">
        <f>IF(A151="","",(VLOOKUP(A151,⑥児童生徒名簿表!G:I,2,0)))</f>
        <v/>
      </c>
      <c r="G151" s="592"/>
      <c r="H151" s="593"/>
      <c r="I151" s="99" t="s">
        <v>6</v>
      </c>
      <c r="J151" s="100" t="s">
        <v>5</v>
      </c>
      <c r="K151" s="104" t="str">
        <f>IF(A151="","",(VLOOKUP(A151,⑥児童生徒名簿表!G:I,3,0)))&amp;""</f>
        <v/>
      </c>
      <c r="L151" s="94">
        <v>231</v>
      </c>
      <c r="M151" s="94" t="str">
        <f t="shared" si="9"/>
        <v/>
      </c>
      <c r="N151" s="495" t="str">
        <f>IF(B151="","",(VLOOKUP(B151,⑥児童生徒名簿表!G:I,2,0)))</f>
        <v/>
      </c>
      <c r="O151" s="495"/>
      <c r="P151" s="495"/>
      <c r="Q151" s="495"/>
      <c r="R151" s="496"/>
      <c r="S151" s="26" t="s">
        <v>6</v>
      </c>
      <c r="T151" s="23" t="s">
        <v>5</v>
      </c>
      <c r="U151" s="24" t="str">
        <f>IF(B151="","",(VLOOKUP(B151,⑥児童生徒名簿表!G:I,3,0)))&amp;""</f>
        <v/>
      </c>
    </row>
    <row r="152" spans="1:21" ht="23.45" customHeight="1" x14ac:dyDescent="0.4">
      <c r="A152" s="37"/>
      <c r="B152" s="38"/>
      <c r="D152" s="94">
        <v>207</v>
      </c>
      <c r="E152" s="93" t="str">
        <f t="shared" si="8"/>
        <v/>
      </c>
      <c r="F152" s="591" t="str">
        <f>IF(A152="","",(VLOOKUP(A152,⑥児童生徒名簿表!G:I,2,0)))</f>
        <v/>
      </c>
      <c r="G152" s="592"/>
      <c r="H152" s="593"/>
      <c r="I152" s="99" t="s">
        <v>6</v>
      </c>
      <c r="J152" s="100" t="s">
        <v>5</v>
      </c>
      <c r="K152" s="104" t="str">
        <f>IF(A152="","",(VLOOKUP(A152,⑥児童生徒名簿表!G:I,3,0)))&amp;""</f>
        <v/>
      </c>
      <c r="L152" s="94">
        <v>232</v>
      </c>
      <c r="M152" s="94" t="str">
        <f t="shared" si="9"/>
        <v/>
      </c>
      <c r="N152" s="495" t="str">
        <f>IF(B152="","",(VLOOKUP(B152,⑥児童生徒名簿表!G:I,2,0)))</f>
        <v/>
      </c>
      <c r="O152" s="495"/>
      <c r="P152" s="495"/>
      <c r="Q152" s="495"/>
      <c r="R152" s="496"/>
      <c r="S152" s="26" t="s">
        <v>6</v>
      </c>
      <c r="T152" s="23" t="s">
        <v>5</v>
      </c>
      <c r="U152" s="24" t="str">
        <f>IF(B152="","",(VLOOKUP(B152,⑥児童生徒名簿表!G:I,3,0)))&amp;""</f>
        <v/>
      </c>
    </row>
    <row r="153" spans="1:21" ht="23.45" customHeight="1" x14ac:dyDescent="0.4">
      <c r="A153" s="37"/>
      <c r="B153" s="38"/>
      <c r="D153" s="94">
        <v>208</v>
      </c>
      <c r="E153" s="93" t="str">
        <f t="shared" si="8"/>
        <v/>
      </c>
      <c r="F153" s="591" t="str">
        <f>IF(A153="","",(VLOOKUP(A153,⑥児童生徒名簿表!G:I,2,0)))</f>
        <v/>
      </c>
      <c r="G153" s="592"/>
      <c r="H153" s="593"/>
      <c r="I153" s="99" t="s">
        <v>6</v>
      </c>
      <c r="J153" s="100" t="s">
        <v>5</v>
      </c>
      <c r="K153" s="104" t="str">
        <f>IF(A153="","",(VLOOKUP(A153,⑥児童生徒名簿表!G:I,3,0)))&amp;""</f>
        <v/>
      </c>
      <c r="L153" s="94">
        <v>233</v>
      </c>
      <c r="M153" s="94" t="str">
        <f t="shared" si="9"/>
        <v/>
      </c>
      <c r="N153" s="495" t="str">
        <f>IF(B153="","",(VLOOKUP(B153,⑥児童生徒名簿表!G:I,2,0)))</f>
        <v/>
      </c>
      <c r="O153" s="495"/>
      <c r="P153" s="495"/>
      <c r="Q153" s="495"/>
      <c r="R153" s="496"/>
      <c r="S153" s="26" t="s">
        <v>6</v>
      </c>
      <c r="T153" s="23" t="s">
        <v>5</v>
      </c>
      <c r="U153" s="24" t="str">
        <f>IF(B153="","",(VLOOKUP(B153,⑥児童生徒名簿表!G:I,3,0)))&amp;""</f>
        <v/>
      </c>
    </row>
    <row r="154" spans="1:21" ht="23.45" customHeight="1" x14ac:dyDescent="0.4">
      <c r="A154" s="37"/>
      <c r="B154" s="38"/>
      <c r="D154" s="94">
        <v>209</v>
      </c>
      <c r="E154" s="93" t="str">
        <f t="shared" si="8"/>
        <v/>
      </c>
      <c r="F154" s="591" t="str">
        <f>IF(A154="","",(VLOOKUP(A154,⑥児童生徒名簿表!G:I,2,0)))</f>
        <v/>
      </c>
      <c r="G154" s="592"/>
      <c r="H154" s="593"/>
      <c r="I154" s="99" t="s">
        <v>6</v>
      </c>
      <c r="J154" s="100" t="s">
        <v>5</v>
      </c>
      <c r="K154" s="104" t="str">
        <f>IF(A154="","",(VLOOKUP(A154,⑥児童生徒名簿表!G:I,3,0)))&amp;""</f>
        <v/>
      </c>
      <c r="L154" s="94">
        <v>234</v>
      </c>
      <c r="M154" s="94" t="str">
        <f t="shared" si="9"/>
        <v/>
      </c>
      <c r="N154" s="495" t="str">
        <f>IF(B154="","",(VLOOKUP(B154,⑥児童生徒名簿表!G:I,2,0)))</f>
        <v/>
      </c>
      <c r="O154" s="495"/>
      <c r="P154" s="495"/>
      <c r="Q154" s="495"/>
      <c r="R154" s="496"/>
      <c r="S154" s="26" t="s">
        <v>6</v>
      </c>
      <c r="T154" s="23" t="s">
        <v>5</v>
      </c>
      <c r="U154" s="24" t="str">
        <f>IF(B154="","",(VLOOKUP(B154,⑥児童生徒名簿表!G:I,3,0)))&amp;""</f>
        <v/>
      </c>
    </row>
    <row r="155" spans="1:21" ht="23.45" customHeight="1" x14ac:dyDescent="0.4">
      <c r="A155" s="37"/>
      <c r="B155" s="38"/>
      <c r="D155" s="94">
        <v>210</v>
      </c>
      <c r="E155" s="93" t="str">
        <f t="shared" si="8"/>
        <v/>
      </c>
      <c r="F155" s="591" t="str">
        <f>IF(A155="","",(VLOOKUP(A155,⑥児童生徒名簿表!G:I,2,0)))</f>
        <v/>
      </c>
      <c r="G155" s="592"/>
      <c r="H155" s="593"/>
      <c r="I155" s="99" t="s">
        <v>6</v>
      </c>
      <c r="J155" s="100" t="s">
        <v>5</v>
      </c>
      <c r="K155" s="104" t="str">
        <f>IF(A155="","",(VLOOKUP(A155,⑥児童生徒名簿表!G:I,3,0)))&amp;""</f>
        <v/>
      </c>
      <c r="L155" s="94">
        <v>235</v>
      </c>
      <c r="M155" s="94" t="str">
        <f t="shared" si="9"/>
        <v/>
      </c>
      <c r="N155" s="495" t="str">
        <f>IF(B155="","",(VLOOKUP(B155,⑥児童生徒名簿表!G:I,2,0)))</f>
        <v/>
      </c>
      <c r="O155" s="495"/>
      <c r="P155" s="495"/>
      <c r="Q155" s="495"/>
      <c r="R155" s="496"/>
      <c r="S155" s="26" t="s">
        <v>6</v>
      </c>
      <c r="T155" s="23" t="s">
        <v>5</v>
      </c>
      <c r="U155" s="24" t="str">
        <f>IF(B155="","",(VLOOKUP(B155,⑥児童生徒名簿表!G:I,3,0)))&amp;""</f>
        <v/>
      </c>
    </row>
    <row r="156" spans="1:21" ht="23.45" customHeight="1" x14ac:dyDescent="0.4">
      <c r="A156" s="37"/>
      <c r="B156" s="38"/>
      <c r="D156" s="94">
        <v>211</v>
      </c>
      <c r="E156" s="93" t="str">
        <f t="shared" si="8"/>
        <v/>
      </c>
      <c r="F156" s="591" t="str">
        <f>IF(A156="","",(VLOOKUP(A156,⑥児童生徒名簿表!G:I,2,0)))</f>
        <v/>
      </c>
      <c r="G156" s="592"/>
      <c r="H156" s="593"/>
      <c r="I156" s="99" t="s">
        <v>6</v>
      </c>
      <c r="J156" s="100" t="s">
        <v>5</v>
      </c>
      <c r="K156" s="104" t="str">
        <f>IF(A156="","",(VLOOKUP(A156,⑥児童生徒名簿表!G:I,3,0)))&amp;""</f>
        <v/>
      </c>
      <c r="L156" s="94">
        <v>236</v>
      </c>
      <c r="M156" s="94" t="str">
        <f t="shared" si="9"/>
        <v/>
      </c>
      <c r="N156" s="495" t="str">
        <f>IF(B156="","",(VLOOKUP(B156,⑥児童生徒名簿表!G:I,2,0)))</f>
        <v/>
      </c>
      <c r="O156" s="495"/>
      <c r="P156" s="495"/>
      <c r="Q156" s="495"/>
      <c r="R156" s="496"/>
      <c r="S156" s="26" t="s">
        <v>6</v>
      </c>
      <c r="T156" s="23" t="s">
        <v>5</v>
      </c>
      <c r="U156" s="24" t="str">
        <f>IF(B156="","",(VLOOKUP(B156,⑥児童生徒名簿表!G:I,3,0)))&amp;""</f>
        <v/>
      </c>
    </row>
    <row r="157" spans="1:21" ht="23.45" customHeight="1" x14ac:dyDescent="0.4">
      <c r="A157" s="37"/>
      <c r="B157" s="38"/>
      <c r="D157" s="94">
        <v>212</v>
      </c>
      <c r="E157" s="93" t="str">
        <f t="shared" si="8"/>
        <v/>
      </c>
      <c r="F157" s="591" t="str">
        <f>IF(A157="","",(VLOOKUP(A157,⑥児童生徒名簿表!G:I,2,0)))</f>
        <v/>
      </c>
      <c r="G157" s="592"/>
      <c r="H157" s="593"/>
      <c r="I157" s="99" t="s">
        <v>6</v>
      </c>
      <c r="J157" s="100" t="s">
        <v>5</v>
      </c>
      <c r="K157" s="104" t="str">
        <f>IF(A157="","",(VLOOKUP(A157,⑥児童生徒名簿表!G:I,3,0)))&amp;""</f>
        <v/>
      </c>
      <c r="L157" s="94">
        <v>237</v>
      </c>
      <c r="M157" s="94" t="str">
        <f t="shared" si="9"/>
        <v/>
      </c>
      <c r="N157" s="495" t="str">
        <f>IF(B157="","",(VLOOKUP(B157,⑥児童生徒名簿表!G:I,2,0)))</f>
        <v/>
      </c>
      <c r="O157" s="495"/>
      <c r="P157" s="495"/>
      <c r="Q157" s="495"/>
      <c r="R157" s="496"/>
      <c r="S157" s="26" t="s">
        <v>6</v>
      </c>
      <c r="T157" s="23" t="s">
        <v>5</v>
      </c>
      <c r="U157" s="24" t="str">
        <f>IF(B157="","",(VLOOKUP(B157,⑥児童生徒名簿表!G:I,3,0)))&amp;""</f>
        <v/>
      </c>
    </row>
    <row r="158" spans="1:21" ht="23.45" customHeight="1" x14ac:dyDescent="0.4">
      <c r="A158" s="37"/>
      <c r="B158" s="38"/>
      <c r="D158" s="94">
        <v>213</v>
      </c>
      <c r="E158" s="93" t="str">
        <f t="shared" si="8"/>
        <v/>
      </c>
      <c r="F158" s="591" t="str">
        <f>IF(A158="","",(VLOOKUP(A158,⑥児童生徒名簿表!G:I,2,0)))</f>
        <v/>
      </c>
      <c r="G158" s="592"/>
      <c r="H158" s="593"/>
      <c r="I158" s="99" t="s">
        <v>6</v>
      </c>
      <c r="J158" s="100" t="s">
        <v>5</v>
      </c>
      <c r="K158" s="104" t="str">
        <f>IF(A158="","",(VLOOKUP(A158,⑥児童生徒名簿表!G:I,3,0)))&amp;""</f>
        <v/>
      </c>
      <c r="L158" s="94">
        <v>238</v>
      </c>
      <c r="M158" s="94" t="str">
        <f t="shared" si="9"/>
        <v/>
      </c>
      <c r="N158" s="495" t="str">
        <f>IF(B158="","",(VLOOKUP(B158,⑥児童生徒名簿表!G:I,2,0)))</f>
        <v/>
      </c>
      <c r="O158" s="495"/>
      <c r="P158" s="495"/>
      <c r="Q158" s="495"/>
      <c r="R158" s="496"/>
      <c r="S158" s="26" t="s">
        <v>6</v>
      </c>
      <c r="T158" s="23" t="s">
        <v>5</v>
      </c>
      <c r="U158" s="24" t="str">
        <f>IF(B158="","",(VLOOKUP(B158,⑥児童生徒名簿表!G:I,3,0)))&amp;""</f>
        <v/>
      </c>
    </row>
    <row r="159" spans="1:21" ht="23.45" customHeight="1" x14ac:dyDescent="0.4">
      <c r="A159" s="37"/>
      <c r="B159" s="38"/>
      <c r="D159" s="94">
        <v>214</v>
      </c>
      <c r="E159" s="93" t="str">
        <f t="shared" si="8"/>
        <v/>
      </c>
      <c r="F159" s="591" t="str">
        <f>IF(A159="","",(VLOOKUP(A159,⑥児童生徒名簿表!G:I,2,0)))</f>
        <v/>
      </c>
      <c r="G159" s="592"/>
      <c r="H159" s="593"/>
      <c r="I159" s="99" t="s">
        <v>6</v>
      </c>
      <c r="J159" s="100" t="s">
        <v>5</v>
      </c>
      <c r="K159" s="104" t="str">
        <f>IF(A159="","",(VLOOKUP(A159,⑥児童生徒名簿表!G:I,3,0)))&amp;""</f>
        <v/>
      </c>
      <c r="L159" s="94">
        <v>239</v>
      </c>
      <c r="M159" s="94" t="str">
        <f t="shared" si="9"/>
        <v/>
      </c>
      <c r="N159" s="495" t="str">
        <f>IF(B159="","",(VLOOKUP(B159,⑥児童生徒名簿表!G:I,2,0)))</f>
        <v/>
      </c>
      <c r="O159" s="495"/>
      <c r="P159" s="495"/>
      <c r="Q159" s="495"/>
      <c r="R159" s="496"/>
      <c r="S159" s="26" t="s">
        <v>6</v>
      </c>
      <c r="T159" s="23" t="s">
        <v>5</v>
      </c>
      <c r="U159" s="24" t="str">
        <f>IF(B159="","",(VLOOKUP(B159,⑥児童生徒名簿表!G:I,3,0)))&amp;""</f>
        <v/>
      </c>
    </row>
    <row r="160" spans="1:21" ht="23.45" customHeight="1" x14ac:dyDescent="0.4">
      <c r="A160" s="37"/>
      <c r="B160" s="38"/>
      <c r="D160" s="94">
        <v>215</v>
      </c>
      <c r="E160" s="93" t="str">
        <f t="shared" si="8"/>
        <v/>
      </c>
      <c r="F160" s="591" t="str">
        <f>IF(A160="","",(VLOOKUP(A160,⑥児童生徒名簿表!G:I,2,0)))</f>
        <v/>
      </c>
      <c r="G160" s="592"/>
      <c r="H160" s="593"/>
      <c r="I160" s="99" t="s">
        <v>6</v>
      </c>
      <c r="J160" s="100" t="s">
        <v>5</v>
      </c>
      <c r="K160" s="104" t="str">
        <f>IF(A160="","",(VLOOKUP(A160,⑥児童生徒名簿表!G:I,3,0)))&amp;""</f>
        <v/>
      </c>
      <c r="L160" s="94">
        <v>240</v>
      </c>
      <c r="M160" s="94" t="str">
        <f t="shared" si="9"/>
        <v/>
      </c>
      <c r="N160" s="495" t="str">
        <f>IF(B160="","",(VLOOKUP(B160,⑥児童生徒名簿表!G:I,2,0)))</f>
        <v/>
      </c>
      <c r="O160" s="495"/>
      <c r="P160" s="495"/>
      <c r="Q160" s="495"/>
      <c r="R160" s="496"/>
      <c r="S160" s="26" t="s">
        <v>6</v>
      </c>
      <c r="T160" s="23" t="s">
        <v>5</v>
      </c>
      <c r="U160" s="24" t="str">
        <f>IF(B160="","",(VLOOKUP(B160,⑥児童生徒名簿表!G:I,3,0)))&amp;""</f>
        <v/>
      </c>
    </row>
    <row r="161" spans="1:21" ht="23.45" customHeight="1" x14ac:dyDescent="0.4">
      <c r="A161" s="37"/>
      <c r="B161" s="38"/>
      <c r="D161" s="94">
        <v>216</v>
      </c>
      <c r="E161" s="93" t="str">
        <f t="shared" si="8"/>
        <v/>
      </c>
      <c r="F161" s="591" t="str">
        <f>IF(A161="","",(VLOOKUP(A161,⑥児童生徒名簿表!G:I,2,0)))</f>
        <v/>
      </c>
      <c r="G161" s="592"/>
      <c r="H161" s="593"/>
      <c r="I161" s="99" t="s">
        <v>6</v>
      </c>
      <c r="J161" s="100" t="s">
        <v>5</v>
      </c>
      <c r="K161" s="104" t="str">
        <f>IF(A161="","",(VLOOKUP(A161,⑥児童生徒名簿表!G:I,3,0)))&amp;""</f>
        <v/>
      </c>
      <c r="L161" s="94">
        <v>241</v>
      </c>
      <c r="M161" s="94" t="str">
        <f t="shared" si="9"/>
        <v/>
      </c>
      <c r="N161" s="495" t="str">
        <f>IF(B161="","",(VLOOKUP(B161,⑥児童生徒名簿表!G:I,2,0)))</f>
        <v/>
      </c>
      <c r="O161" s="495"/>
      <c r="P161" s="495"/>
      <c r="Q161" s="495"/>
      <c r="R161" s="496"/>
      <c r="S161" s="26" t="s">
        <v>6</v>
      </c>
      <c r="T161" s="23" t="s">
        <v>5</v>
      </c>
      <c r="U161" s="24" t="str">
        <f>IF(B161="","",(VLOOKUP(B161,⑥児童生徒名簿表!G:I,3,0)))&amp;""</f>
        <v/>
      </c>
    </row>
    <row r="162" spans="1:21" ht="23.45" customHeight="1" x14ac:dyDescent="0.4">
      <c r="A162" s="37"/>
      <c r="B162" s="38"/>
      <c r="D162" s="94">
        <v>217</v>
      </c>
      <c r="E162" s="93" t="str">
        <f t="shared" si="8"/>
        <v/>
      </c>
      <c r="F162" s="591" t="str">
        <f>IF(A162="","",(VLOOKUP(A162,⑥児童生徒名簿表!G:I,2,0)))</f>
        <v/>
      </c>
      <c r="G162" s="592"/>
      <c r="H162" s="593"/>
      <c r="I162" s="99" t="s">
        <v>6</v>
      </c>
      <c r="J162" s="100" t="s">
        <v>5</v>
      </c>
      <c r="K162" s="104" t="str">
        <f>IF(A162="","",(VLOOKUP(A162,⑥児童生徒名簿表!G:I,3,0)))&amp;""</f>
        <v/>
      </c>
      <c r="L162" s="94">
        <v>242</v>
      </c>
      <c r="M162" s="94" t="str">
        <f t="shared" si="9"/>
        <v/>
      </c>
      <c r="N162" s="495" t="str">
        <f>IF(B162="","",(VLOOKUP(B162,⑥児童生徒名簿表!G:I,2,0)))</f>
        <v/>
      </c>
      <c r="O162" s="495"/>
      <c r="P162" s="495"/>
      <c r="Q162" s="495"/>
      <c r="R162" s="496"/>
      <c r="S162" s="26" t="s">
        <v>6</v>
      </c>
      <c r="T162" s="23" t="s">
        <v>5</v>
      </c>
      <c r="U162" s="24" t="str">
        <f>IF(B162="","",(VLOOKUP(B162,⑥児童生徒名簿表!G:I,3,0)))&amp;""</f>
        <v/>
      </c>
    </row>
    <row r="163" spans="1:21" ht="23.45" customHeight="1" x14ac:dyDescent="0.4">
      <c r="A163" s="37"/>
      <c r="B163" s="38"/>
      <c r="D163" s="94">
        <v>218</v>
      </c>
      <c r="E163" s="93" t="str">
        <f t="shared" si="8"/>
        <v/>
      </c>
      <c r="F163" s="591" t="str">
        <f>IF(A163="","",(VLOOKUP(A163,⑥児童生徒名簿表!G:I,2,0)))</f>
        <v/>
      </c>
      <c r="G163" s="592"/>
      <c r="H163" s="593"/>
      <c r="I163" s="99" t="s">
        <v>6</v>
      </c>
      <c r="J163" s="100" t="s">
        <v>5</v>
      </c>
      <c r="K163" s="104" t="str">
        <f>IF(A163="","",(VLOOKUP(A163,⑥児童生徒名簿表!G:I,3,0)))&amp;""</f>
        <v/>
      </c>
      <c r="L163" s="94">
        <v>243</v>
      </c>
      <c r="M163" s="94" t="str">
        <f t="shared" si="9"/>
        <v/>
      </c>
      <c r="N163" s="495" t="str">
        <f>IF(B163="","",(VLOOKUP(B163,⑥児童生徒名簿表!G:I,2,0)))</f>
        <v/>
      </c>
      <c r="O163" s="495"/>
      <c r="P163" s="495"/>
      <c r="Q163" s="495"/>
      <c r="R163" s="496"/>
      <c r="S163" s="26" t="s">
        <v>6</v>
      </c>
      <c r="T163" s="23" t="s">
        <v>5</v>
      </c>
      <c r="U163" s="24" t="str">
        <f>IF(B163="","",(VLOOKUP(B163,⑥児童生徒名簿表!G:I,3,0)))&amp;""</f>
        <v/>
      </c>
    </row>
    <row r="164" spans="1:21" ht="23.45" customHeight="1" x14ac:dyDescent="0.4">
      <c r="A164" s="37"/>
      <c r="B164" s="38"/>
      <c r="D164" s="94">
        <v>219</v>
      </c>
      <c r="E164" s="93" t="str">
        <f t="shared" si="8"/>
        <v/>
      </c>
      <c r="F164" s="591" t="str">
        <f>IF(A164="","",(VLOOKUP(A164,⑥児童生徒名簿表!G:I,2,0)))</f>
        <v/>
      </c>
      <c r="G164" s="592"/>
      <c r="H164" s="593"/>
      <c r="I164" s="99" t="s">
        <v>6</v>
      </c>
      <c r="J164" s="100" t="s">
        <v>5</v>
      </c>
      <c r="K164" s="104" t="str">
        <f>IF(A164="","",(VLOOKUP(A164,⑥児童生徒名簿表!G:I,3,0)))&amp;""</f>
        <v/>
      </c>
      <c r="L164" s="94">
        <v>244</v>
      </c>
      <c r="M164" s="94" t="str">
        <f t="shared" si="9"/>
        <v/>
      </c>
      <c r="N164" s="495" t="str">
        <f>IF(B164="","",(VLOOKUP(B164,⑥児童生徒名簿表!G:I,2,0)))</f>
        <v/>
      </c>
      <c r="O164" s="495"/>
      <c r="P164" s="495"/>
      <c r="Q164" s="495"/>
      <c r="R164" s="496"/>
      <c r="S164" s="26" t="s">
        <v>6</v>
      </c>
      <c r="T164" s="23" t="s">
        <v>5</v>
      </c>
      <c r="U164" s="24" t="str">
        <f>IF(B164="","",(VLOOKUP(B164,⑥児童生徒名簿表!G:I,3,0)))&amp;""</f>
        <v/>
      </c>
    </row>
    <row r="165" spans="1:21" ht="23.45" customHeight="1" x14ac:dyDescent="0.4">
      <c r="A165" s="37"/>
      <c r="B165" s="38"/>
      <c r="D165" s="94">
        <v>220</v>
      </c>
      <c r="E165" s="93" t="str">
        <f t="shared" si="8"/>
        <v/>
      </c>
      <c r="F165" s="591" t="str">
        <f>IF(A165="","",(VLOOKUP(A165,⑥児童生徒名簿表!G:I,2,0)))</f>
        <v/>
      </c>
      <c r="G165" s="592"/>
      <c r="H165" s="593"/>
      <c r="I165" s="99" t="s">
        <v>6</v>
      </c>
      <c r="J165" s="100" t="s">
        <v>5</v>
      </c>
      <c r="K165" s="104" t="str">
        <f>IF(A165="","",(VLOOKUP(A165,⑥児童生徒名簿表!G:I,3,0)))&amp;""</f>
        <v/>
      </c>
      <c r="L165" s="94">
        <v>245</v>
      </c>
      <c r="M165" s="94" t="str">
        <f t="shared" si="9"/>
        <v/>
      </c>
      <c r="N165" s="495" t="str">
        <f>IF(B165="","",(VLOOKUP(B165,⑥児童生徒名簿表!G:I,2,0)))</f>
        <v/>
      </c>
      <c r="O165" s="495"/>
      <c r="P165" s="495"/>
      <c r="Q165" s="495"/>
      <c r="R165" s="496"/>
      <c r="S165" s="26" t="s">
        <v>6</v>
      </c>
      <c r="T165" s="23" t="s">
        <v>5</v>
      </c>
      <c r="U165" s="24" t="str">
        <f>IF(B165="","",(VLOOKUP(B165,⑥児童生徒名簿表!G:I,3,0)))&amp;""</f>
        <v/>
      </c>
    </row>
    <row r="166" spans="1:21" ht="23.45" customHeight="1" x14ac:dyDescent="0.4">
      <c r="A166" s="37"/>
      <c r="B166" s="38"/>
      <c r="D166" s="94">
        <v>221</v>
      </c>
      <c r="E166" s="93" t="str">
        <f t="shared" si="8"/>
        <v/>
      </c>
      <c r="F166" s="591" t="str">
        <f>IF(A166="","",(VLOOKUP(A166,⑥児童生徒名簿表!G:I,2,0)))</f>
        <v/>
      </c>
      <c r="G166" s="592"/>
      <c r="H166" s="593"/>
      <c r="I166" s="99" t="s">
        <v>6</v>
      </c>
      <c r="J166" s="100" t="s">
        <v>5</v>
      </c>
      <c r="K166" s="104" t="str">
        <f>IF(A166="","",(VLOOKUP(A166,⑥児童生徒名簿表!G:I,3,0)))&amp;""</f>
        <v/>
      </c>
      <c r="L166" s="94">
        <v>246</v>
      </c>
      <c r="M166" s="94" t="str">
        <f t="shared" si="9"/>
        <v/>
      </c>
      <c r="N166" s="495" t="str">
        <f>IF(B166="","",(VLOOKUP(B166,⑥児童生徒名簿表!G:I,2,0)))</f>
        <v/>
      </c>
      <c r="O166" s="495"/>
      <c r="P166" s="495"/>
      <c r="Q166" s="495"/>
      <c r="R166" s="496"/>
      <c r="S166" s="26" t="s">
        <v>6</v>
      </c>
      <c r="T166" s="23" t="s">
        <v>5</v>
      </c>
      <c r="U166" s="24" t="str">
        <f>IF(B166="","",(VLOOKUP(B166,⑥児童生徒名簿表!G:I,3,0)))&amp;""</f>
        <v/>
      </c>
    </row>
    <row r="167" spans="1:21" ht="23.45" customHeight="1" x14ac:dyDescent="0.4">
      <c r="A167" s="37"/>
      <c r="B167" s="38"/>
      <c r="D167" s="94">
        <v>222</v>
      </c>
      <c r="E167" s="93" t="str">
        <f t="shared" si="8"/>
        <v/>
      </c>
      <c r="F167" s="591" t="str">
        <f>IF(A167="","",(VLOOKUP(A167,⑥児童生徒名簿表!G:I,2,0)))</f>
        <v/>
      </c>
      <c r="G167" s="592"/>
      <c r="H167" s="593"/>
      <c r="I167" s="99" t="s">
        <v>6</v>
      </c>
      <c r="J167" s="100" t="s">
        <v>5</v>
      </c>
      <c r="K167" s="104" t="str">
        <f>IF(A167="","",(VLOOKUP(A167,⑥児童生徒名簿表!G:I,3,0)))&amp;""</f>
        <v/>
      </c>
      <c r="L167" s="94">
        <v>247</v>
      </c>
      <c r="M167" s="94" t="str">
        <f t="shared" si="9"/>
        <v/>
      </c>
      <c r="N167" s="495" t="str">
        <f>IF(B167="","",(VLOOKUP(B167,⑥児童生徒名簿表!G:I,2,0)))</f>
        <v/>
      </c>
      <c r="O167" s="495"/>
      <c r="P167" s="495"/>
      <c r="Q167" s="495"/>
      <c r="R167" s="496"/>
      <c r="S167" s="26" t="s">
        <v>6</v>
      </c>
      <c r="T167" s="23" t="s">
        <v>5</v>
      </c>
      <c r="U167" s="24" t="str">
        <f>IF(B167="","",(VLOOKUP(B167,⑥児童生徒名簿表!G:I,3,0)))&amp;""</f>
        <v/>
      </c>
    </row>
    <row r="168" spans="1:21" ht="23.45" customHeight="1" x14ac:dyDescent="0.4">
      <c r="A168" s="37"/>
      <c r="B168" s="38"/>
      <c r="D168" s="94">
        <v>223</v>
      </c>
      <c r="E168" s="93" t="str">
        <f t="shared" si="8"/>
        <v/>
      </c>
      <c r="F168" s="591" t="str">
        <f>IF(A168="","",(VLOOKUP(A168,⑥児童生徒名簿表!G:I,2,0)))</f>
        <v/>
      </c>
      <c r="G168" s="592"/>
      <c r="H168" s="593"/>
      <c r="I168" s="99" t="s">
        <v>6</v>
      </c>
      <c r="J168" s="100" t="s">
        <v>5</v>
      </c>
      <c r="K168" s="104" t="str">
        <f>IF(A168="","",(VLOOKUP(A168,⑥児童生徒名簿表!G:I,3,0)))&amp;""</f>
        <v/>
      </c>
      <c r="L168" s="94">
        <v>248</v>
      </c>
      <c r="M168" s="94" t="str">
        <f t="shared" si="9"/>
        <v/>
      </c>
      <c r="N168" s="495" t="str">
        <f>IF(B168="","",(VLOOKUP(B168,⑥児童生徒名簿表!G:I,2,0)))</f>
        <v/>
      </c>
      <c r="O168" s="495"/>
      <c r="P168" s="495"/>
      <c r="Q168" s="495"/>
      <c r="R168" s="496"/>
      <c r="S168" s="26" t="s">
        <v>6</v>
      </c>
      <c r="T168" s="23" t="s">
        <v>5</v>
      </c>
      <c r="U168" s="24" t="str">
        <f>IF(B168="","",(VLOOKUP(B168,⑥児童生徒名簿表!G:I,3,0)))&amp;""</f>
        <v/>
      </c>
    </row>
    <row r="169" spans="1:21" ht="23.45" customHeight="1" x14ac:dyDescent="0.4">
      <c r="A169" s="37"/>
      <c r="B169" s="38"/>
      <c r="D169" s="94">
        <v>224</v>
      </c>
      <c r="E169" s="93" t="str">
        <f t="shared" si="8"/>
        <v/>
      </c>
      <c r="F169" s="591" t="str">
        <f>IF(A169="","",(VLOOKUP(A169,⑥児童生徒名簿表!G:I,2,0)))</f>
        <v/>
      </c>
      <c r="G169" s="592"/>
      <c r="H169" s="593"/>
      <c r="I169" s="99" t="s">
        <v>6</v>
      </c>
      <c r="J169" s="100" t="s">
        <v>5</v>
      </c>
      <c r="K169" s="104" t="str">
        <f>IF(A169="","",(VLOOKUP(A169,⑥児童生徒名簿表!G:I,3,0)))&amp;""</f>
        <v/>
      </c>
      <c r="L169" s="94">
        <v>249</v>
      </c>
      <c r="M169" s="94" t="str">
        <f t="shared" si="9"/>
        <v/>
      </c>
      <c r="N169" s="495" t="str">
        <f>IF(B169="","",(VLOOKUP(B169,⑥児童生徒名簿表!G:I,2,0)))</f>
        <v/>
      </c>
      <c r="O169" s="495"/>
      <c r="P169" s="495"/>
      <c r="Q169" s="495"/>
      <c r="R169" s="496"/>
      <c r="S169" s="26" t="s">
        <v>6</v>
      </c>
      <c r="T169" s="23" t="s">
        <v>5</v>
      </c>
      <c r="U169" s="24" t="str">
        <f>IF(B169="","",(VLOOKUP(B169,⑥児童生徒名簿表!G:I,3,0)))&amp;""</f>
        <v/>
      </c>
    </row>
    <row r="170" spans="1:21" ht="23.45" customHeight="1" x14ac:dyDescent="0.4">
      <c r="A170" s="37"/>
      <c r="B170" s="38"/>
      <c r="D170" s="94">
        <v>225</v>
      </c>
      <c r="E170" s="93" t="str">
        <f t="shared" si="8"/>
        <v/>
      </c>
      <c r="F170" s="591" t="str">
        <f>IF(A170="","",(VLOOKUP(A170,⑥児童生徒名簿表!G:I,2,0)))</f>
        <v/>
      </c>
      <c r="G170" s="592"/>
      <c r="H170" s="593"/>
      <c r="I170" s="99" t="s">
        <v>6</v>
      </c>
      <c r="J170" s="100" t="s">
        <v>5</v>
      </c>
      <c r="K170" s="104" t="str">
        <f>IF(A170="","",(VLOOKUP(A170,⑥児童生徒名簿表!G:I,3,0)))&amp;""</f>
        <v/>
      </c>
      <c r="L170" s="94">
        <v>250</v>
      </c>
      <c r="M170" s="94" t="str">
        <f t="shared" si="9"/>
        <v/>
      </c>
      <c r="N170" s="495" t="str">
        <f>IF(B170="","",(VLOOKUP(B170,⑥児童生徒名簿表!G:I,2,0)))</f>
        <v/>
      </c>
      <c r="O170" s="495"/>
      <c r="P170" s="495"/>
      <c r="Q170" s="495"/>
      <c r="R170" s="496"/>
      <c r="S170" s="26" t="s">
        <v>6</v>
      </c>
      <c r="T170" s="23" t="s">
        <v>5</v>
      </c>
      <c r="U170" s="24" t="str">
        <f>IF(B170="","",(VLOOKUP(B170,⑥児童生徒名簿表!G:I,3,0)))&amp;""</f>
        <v/>
      </c>
    </row>
    <row r="171" spans="1:21" ht="4.5" customHeight="1" x14ac:dyDescent="0.4"/>
    <row r="172" spans="1:21" ht="27" customHeight="1" x14ac:dyDescent="0.4">
      <c r="D172" s="586" t="s">
        <v>3</v>
      </c>
      <c r="E172" s="595"/>
      <c r="F172" s="595"/>
      <c r="G172" s="595"/>
      <c r="H172" s="587"/>
      <c r="I172" s="571" t="s">
        <v>31</v>
      </c>
      <c r="J172" s="572"/>
      <c r="K172" s="572"/>
      <c r="L172" s="573"/>
      <c r="M172" s="560" t="s">
        <v>30</v>
      </c>
      <c r="N172" s="561"/>
      <c r="O172" s="561"/>
      <c r="P172" s="561"/>
      <c r="Q172" s="562"/>
      <c r="R172" s="570" t="s">
        <v>1</v>
      </c>
      <c r="S172" s="570"/>
      <c r="T172" s="570"/>
      <c r="U172" s="570"/>
    </row>
    <row r="173" spans="1:21" ht="3.75" customHeight="1" thickBot="1" x14ac:dyDescent="0.45">
      <c r="K173" s="596"/>
      <c r="L173" s="596"/>
      <c r="M173" s="103"/>
    </row>
    <row r="174" spans="1:21" ht="15" customHeight="1" x14ac:dyDescent="0.4">
      <c r="D174" s="597" t="s">
        <v>1433</v>
      </c>
      <c r="E174" s="597"/>
      <c r="F174" s="598"/>
      <c r="G174" s="598"/>
      <c r="H174" s="598"/>
      <c r="I174" s="598"/>
      <c r="J174" s="598"/>
      <c r="K174" s="599"/>
      <c r="L174" s="600" t="s">
        <v>0</v>
      </c>
      <c r="M174" s="601"/>
      <c r="N174" s="602"/>
      <c r="O174" s="513" t="str">
        <f>O34&amp;""</f>
        <v/>
      </c>
      <c r="P174" s="514"/>
      <c r="Q174" s="514"/>
      <c r="R174" s="514"/>
      <c r="S174" s="514"/>
      <c r="T174" s="514"/>
      <c r="U174" s="515"/>
    </row>
    <row r="175" spans="1:21" ht="15" customHeight="1" thickBot="1" x14ac:dyDescent="0.45">
      <c r="D175" s="598"/>
      <c r="E175" s="598"/>
      <c r="F175" s="598"/>
      <c r="G175" s="598"/>
      <c r="H175" s="598"/>
      <c r="I175" s="598"/>
      <c r="J175" s="598"/>
      <c r="K175" s="599"/>
      <c r="L175" s="603"/>
      <c r="M175" s="604"/>
      <c r="N175" s="605"/>
      <c r="O175" s="516"/>
      <c r="P175" s="517"/>
      <c r="Q175" s="517"/>
      <c r="R175" s="517"/>
      <c r="S175" s="517"/>
      <c r="T175" s="517"/>
      <c r="U175" s="518"/>
    </row>
    <row r="176" spans="1:21" ht="27.75" customHeight="1" x14ac:dyDescent="0.4">
      <c r="D176" s="255" t="s">
        <v>1728</v>
      </c>
      <c r="E176" s="255"/>
      <c r="F176" s="255"/>
      <c r="G176" s="255"/>
      <c r="H176" s="255"/>
      <c r="I176" s="255"/>
      <c r="J176" s="255"/>
      <c r="K176" s="255"/>
      <c r="L176" s="255"/>
      <c r="M176" s="255"/>
      <c r="N176" s="255"/>
      <c r="O176" s="255"/>
      <c r="P176" s="505" t="s">
        <v>1727</v>
      </c>
      <c r="Q176" s="505"/>
      <c r="R176" s="505" t="e">
        <f>IF(I177="","",(VLOOKUP(I177,②学校番号一覧表!A:G,7,0)))</f>
        <v>#N/A</v>
      </c>
      <c r="S176" s="505"/>
      <c r="T176" s="505"/>
      <c r="U176" s="505"/>
    </row>
    <row r="177" spans="1:21" ht="30" customHeight="1" x14ac:dyDescent="0.4">
      <c r="D177" s="586" t="s">
        <v>13</v>
      </c>
      <c r="E177" s="587"/>
      <c r="F177" s="588" t="str">
        <f>F2</f>
        <v>硬筆</v>
      </c>
      <c r="G177" s="588"/>
      <c r="H177" s="94" t="s">
        <v>21</v>
      </c>
      <c r="I177" s="557">
        <f>I2</f>
        <v>0</v>
      </c>
      <c r="J177" s="558"/>
      <c r="K177" s="586" t="s">
        <v>20</v>
      </c>
      <c r="L177" s="587"/>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586" t="s">
        <v>9</v>
      </c>
      <c r="E178" s="587"/>
      <c r="F178" s="594" t="str">
        <f>IF(I2="","",(VLOOKUP(I2,②学校番号一覧表!A:D,4,0)))</f>
        <v/>
      </c>
      <c r="G178" s="594"/>
      <c r="H178" s="94"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20" t="s">
        <v>1357</v>
      </c>
      <c r="G180" s="421"/>
      <c r="H180" s="433"/>
      <c r="I180" s="420" t="s">
        <v>7</v>
      </c>
      <c r="J180" s="421"/>
      <c r="K180" s="421"/>
      <c r="L180" s="162" t="s">
        <v>67</v>
      </c>
      <c r="M180" s="106" t="s">
        <v>510</v>
      </c>
      <c r="N180" s="421" t="s">
        <v>1357</v>
      </c>
      <c r="O180" s="421"/>
      <c r="P180" s="421"/>
      <c r="Q180" s="421"/>
      <c r="R180" s="433"/>
      <c r="S180" s="420" t="s">
        <v>7</v>
      </c>
      <c r="T180" s="421"/>
      <c r="U180" s="433"/>
    </row>
    <row r="181" spans="1:21" ht="23.45" customHeight="1" x14ac:dyDescent="0.4">
      <c r="A181" s="37"/>
      <c r="B181" s="38"/>
      <c r="D181" s="94">
        <v>251</v>
      </c>
      <c r="E181" s="93" t="str">
        <f>A181&amp;""</f>
        <v/>
      </c>
      <c r="F181" s="591" t="str">
        <f>IF(A181="","",(VLOOKUP(A181,⑥児童生徒名簿表!G:I,2,0)))</f>
        <v/>
      </c>
      <c r="G181" s="592"/>
      <c r="H181" s="593"/>
      <c r="I181" s="99" t="s">
        <v>6</v>
      </c>
      <c r="J181" s="100" t="s">
        <v>5</v>
      </c>
      <c r="K181" s="104" t="str">
        <f>IF(A181="","",(VLOOKUP(A181,⑥児童生徒名簿表!G:I,3,0)))&amp;""</f>
        <v/>
      </c>
      <c r="L181" s="94">
        <v>276</v>
      </c>
      <c r="M181" s="94" t="str">
        <f>B181&amp;""</f>
        <v/>
      </c>
      <c r="N181" s="495" t="str">
        <f>IF(B181="","",(VLOOKUP(B181,⑥児童生徒名簿表!G:I,2,0)))</f>
        <v/>
      </c>
      <c r="O181" s="495"/>
      <c r="P181" s="495"/>
      <c r="Q181" s="495"/>
      <c r="R181" s="496"/>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1" t="str">
        <f>IF(A182="","",(VLOOKUP(A182,⑥児童生徒名簿表!G:I,2,0)))</f>
        <v/>
      </c>
      <c r="G182" s="592"/>
      <c r="H182" s="593"/>
      <c r="I182" s="99" t="s">
        <v>6</v>
      </c>
      <c r="J182" s="100" t="s">
        <v>5</v>
      </c>
      <c r="K182" s="104" t="str">
        <f>IF(A182="","",(VLOOKUP(A182,⑥児童生徒名簿表!G:I,3,0)))&amp;""</f>
        <v/>
      </c>
      <c r="L182" s="94">
        <v>277</v>
      </c>
      <c r="M182" s="94" t="str">
        <f t="shared" ref="M182:M205" si="11">B182&amp;""</f>
        <v/>
      </c>
      <c r="N182" s="495" t="str">
        <f>IF(B182="","",(VLOOKUP(B182,⑥児童生徒名簿表!G:I,2,0)))</f>
        <v/>
      </c>
      <c r="O182" s="495"/>
      <c r="P182" s="495"/>
      <c r="Q182" s="495"/>
      <c r="R182" s="496"/>
      <c r="S182" s="26" t="s">
        <v>6</v>
      </c>
      <c r="T182" s="23" t="s">
        <v>5</v>
      </c>
      <c r="U182" s="24" t="str">
        <f>IF(B182="","",(VLOOKUP(B182,⑥児童生徒名簿表!G:I,3,0)))&amp;""</f>
        <v/>
      </c>
    </row>
    <row r="183" spans="1:21" ht="23.45" customHeight="1" x14ac:dyDescent="0.4">
      <c r="A183" s="37"/>
      <c r="B183" s="38"/>
      <c r="D183" s="94">
        <v>253</v>
      </c>
      <c r="E183" s="93" t="str">
        <f t="shared" si="10"/>
        <v/>
      </c>
      <c r="F183" s="591" t="str">
        <f>IF(A183="","",(VLOOKUP(A183,⑥児童生徒名簿表!G:I,2,0)))</f>
        <v/>
      </c>
      <c r="G183" s="592"/>
      <c r="H183" s="593"/>
      <c r="I183" s="99" t="s">
        <v>6</v>
      </c>
      <c r="J183" s="100" t="s">
        <v>5</v>
      </c>
      <c r="K183" s="104" t="str">
        <f>IF(A183="","",(VLOOKUP(A183,⑥児童生徒名簿表!G:I,3,0)))&amp;""</f>
        <v/>
      </c>
      <c r="L183" s="94">
        <v>278</v>
      </c>
      <c r="M183" s="94" t="str">
        <f t="shared" si="11"/>
        <v/>
      </c>
      <c r="N183" s="495" t="str">
        <f>IF(B183="","",(VLOOKUP(B183,⑥児童生徒名簿表!G:I,2,0)))</f>
        <v/>
      </c>
      <c r="O183" s="495"/>
      <c r="P183" s="495"/>
      <c r="Q183" s="495"/>
      <c r="R183" s="496"/>
      <c r="S183" s="26" t="s">
        <v>6</v>
      </c>
      <c r="T183" s="23" t="s">
        <v>5</v>
      </c>
      <c r="U183" s="24" t="str">
        <f>IF(B183="","",(VLOOKUP(B183,⑥児童生徒名簿表!G:I,3,0)))&amp;""</f>
        <v/>
      </c>
    </row>
    <row r="184" spans="1:21" ht="23.45" customHeight="1" x14ac:dyDescent="0.4">
      <c r="A184" s="37"/>
      <c r="B184" s="38"/>
      <c r="D184" s="94">
        <v>254</v>
      </c>
      <c r="E184" s="93" t="str">
        <f t="shared" si="10"/>
        <v/>
      </c>
      <c r="F184" s="591" t="str">
        <f>IF(A184="","",(VLOOKUP(A184,⑥児童生徒名簿表!G:I,2,0)))</f>
        <v/>
      </c>
      <c r="G184" s="592"/>
      <c r="H184" s="593"/>
      <c r="I184" s="99" t="s">
        <v>6</v>
      </c>
      <c r="J184" s="100" t="s">
        <v>5</v>
      </c>
      <c r="K184" s="104" t="str">
        <f>IF(A184="","",(VLOOKUP(A184,⑥児童生徒名簿表!G:I,3,0)))&amp;""</f>
        <v/>
      </c>
      <c r="L184" s="94">
        <v>279</v>
      </c>
      <c r="M184" s="94" t="str">
        <f t="shared" si="11"/>
        <v/>
      </c>
      <c r="N184" s="495" t="str">
        <f>IF(B184="","",(VLOOKUP(B184,⑥児童生徒名簿表!G:I,2,0)))</f>
        <v/>
      </c>
      <c r="O184" s="495"/>
      <c r="P184" s="495"/>
      <c r="Q184" s="495"/>
      <c r="R184" s="496"/>
      <c r="S184" s="26" t="s">
        <v>6</v>
      </c>
      <c r="T184" s="23" t="s">
        <v>5</v>
      </c>
      <c r="U184" s="24" t="str">
        <f>IF(B184="","",(VLOOKUP(B184,⑥児童生徒名簿表!G:I,3,0)))&amp;""</f>
        <v/>
      </c>
    </row>
    <row r="185" spans="1:21" ht="23.45" customHeight="1" x14ac:dyDescent="0.4">
      <c r="A185" s="37"/>
      <c r="B185" s="38"/>
      <c r="D185" s="94">
        <v>255</v>
      </c>
      <c r="E185" s="93" t="str">
        <f t="shared" si="10"/>
        <v/>
      </c>
      <c r="F185" s="591" t="str">
        <f>IF(A185="","",(VLOOKUP(A185,⑥児童生徒名簿表!G:I,2,0)))</f>
        <v/>
      </c>
      <c r="G185" s="592"/>
      <c r="H185" s="593"/>
      <c r="I185" s="99" t="s">
        <v>6</v>
      </c>
      <c r="J185" s="100" t="s">
        <v>5</v>
      </c>
      <c r="K185" s="104" t="str">
        <f>IF(A185="","",(VLOOKUP(A185,⑥児童生徒名簿表!G:I,3,0)))&amp;""</f>
        <v/>
      </c>
      <c r="L185" s="94">
        <v>280</v>
      </c>
      <c r="M185" s="94" t="str">
        <f t="shared" si="11"/>
        <v/>
      </c>
      <c r="N185" s="495" t="str">
        <f>IF(B185="","",(VLOOKUP(B185,⑥児童生徒名簿表!G:I,2,0)))</f>
        <v/>
      </c>
      <c r="O185" s="495"/>
      <c r="P185" s="495"/>
      <c r="Q185" s="495"/>
      <c r="R185" s="496"/>
      <c r="S185" s="26" t="s">
        <v>6</v>
      </c>
      <c r="T185" s="23" t="s">
        <v>5</v>
      </c>
      <c r="U185" s="24" t="str">
        <f>IF(B185="","",(VLOOKUP(B185,⑥児童生徒名簿表!G:I,3,0)))&amp;""</f>
        <v/>
      </c>
    </row>
    <row r="186" spans="1:21" ht="23.45" customHeight="1" x14ac:dyDescent="0.4">
      <c r="A186" s="37"/>
      <c r="B186" s="38"/>
      <c r="D186" s="94">
        <v>256</v>
      </c>
      <c r="E186" s="93" t="str">
        <f t="shared" si="10"/>
        <v/>
      </c>
      <c r="F186" s="591" t="str">
        <f>IF(A186="","",(VLOOKUP(A186,⑥児童生徒名簿表!G:I,2,0)))</f>
        <v/>
      </c>
      <c r="G186" s="592"/>
      <c r="H186" s="593"/>
      <c r="I186" s="99" t="s">
        <v>6</v>
      </c>
      <c r="J186" s="100" t="s">
        <v>5</v>
      </c>
      <c r="K186" s="104" t="str">
        <f>IF(A186="","",(VLOOKUP(A186,⑥児童生徒名簿表!G:I,3,0)))&amp;""</f>
        <v/>
      </c>
      <c r="L186" s="94">
        <v>281</v>
      </c>
      <c r="M186" s="94" t="str">
        <f t="shared" si="11"/>
        <v/>
      </c>
      <c r="N186" s="495" t="str">
        <f>IF(B186="","",(VLOOKUP(B186,⑥児童生徒名簿表!G:I,2,0)))</f>
        <v/>
      </c>
      <c r="O186" s="495"/>
      <c r="P186" s="495"/>
      <c r="Q186" s="495"/>
      <c r="R186" s="496"/>
      <c r="S186" s="26" t="s">
        <v>6</v>
      </c>
      <c r="T186" s="23" t="s">
        <v>5</v>
      </c>
      <c r="U186" s="24" t="str">
        <f>IF(B186="","",(VLOOKUP(B186,⑥児童生徒名簿表!G:I,3,0)))&amp;""</f>
        <v/>
      </c>
    </row>
    <row r="187" spans="1:21" ht="23.45" customHeight="1" x14ac:dyDescent="0.4">
      <c r="A187" s="37"/>
      <c r="B187" s="38"/>
      <c r="D187" s="94">
        <v>257</v>
      </c>
      <c r="E187" s="93" t="str">
        <f t="shared" si="10"/>
        <v/>
      </c>
      <c r="F187" s="591" t="str">
        <f>IF(A187="","",(VLOOKUP(A187,⑥児童生徒名簿表!G:I,2,0)))</f>
        <v/>
      </c>
      <c r="G187" s="592"/>
      <c r="H187" s="593"/>
      <c r="I187" s="99" t="s">
        <v>6</v>
      </c>
      <c r="J187" s="100" t="s">
        <v>5</v>
      </c>
      <c r="K187" s="104" t="str">
        <f>IF(A187="","",(VLOOKUP(A187,⑥児童生徒名簿表!G:I,3,0)))&amp;""</f>
        <v/>
      </c>
      <c r="L187" s="94">
        <v>282</v>
      </c>
      <c r="M187" s="94" t="str">
        <f t="shared" si="11"/>
        <v/>
      </c>
      <c r="N187" s="495" t="str">
        <f>IF(B187="","",(VLOOKUP(B187,⑥児童生徒名簿表!G:I,2,0)))</f>
        <v/>
      </c>
      <c r="O187" s="495"/>
      <c r="P187" s="495"/>
      <c r="Q187" s="495"/>
      <c r="R187" s="496"/>
      <c r="S187" s="26" t="s">
        <v>6</v>
      </c>
      <c r="T187" s="23" t="s">
        <v>5</v>
      </c>
      <c r="U187" s="24" t="str">
        <f>IF(B187="","",(VLOOKUP(B187,⑥児童生徒名簿表!G:I,3,0)))&amp;""</f>
        <v/>
      </c>
    </row>
    <row r="188" spans="1:21" ht="23.45" customHeight="1" x14ac:dyDescent="0.4">
      <c r="A188" s="37"/>
      <c r="B188" s="38"/>
      <c r="D188" s="94">
        <v>258</v>
      </c>
      <c r="E188" s="93" t="str">
        <f t="shared" si="10"/>
        <v/>
      </c>
      <c r="F188" s="591" t="str">
        <f>IF(A188="","",(VLOOKUP(A188,⑥児童生徒名簿表!G:I,2,0)))</f>
        <v/>
      </c>
      <c r="G188" s="592"/>
      <c r="H188" s="593"/>
      <c r="I188" s="99" t="s">
        <v>6</v>
      </c>
      <c r="J188" s="100" t="s">
        <v>5</v>
      </c>
      <c r="K188" s="104" t="str">
        <f>IF(A188="","",(VLOOKUP(A188,⑥児童生徒名簿表!G:I,3,0)))&amp;""</f>
        <v/>
      </c>
      <c r="L188" s="94">
        <v>283</v>
      </c>
      <c r="M188" s="94" t="str">
        <f t="shared" si="11"/>
        <v/>
      </c>
      <c r="N188" s="495" t="str">
        <f>IF(B188="","",(VLOOKUP(B188,⑥児童生徒名簿表!G:I,2,0)))</f>
        <v/>
      </c>
      <c r="O188" s="495"/>
      <c r="P188" s="495"/>
      <c r="Q188" s="495"/>
      <c r="R188" s="496"/>
      <c r="S188" s="26" t="s">
        <v>6</v>
      </c>
      <c r="T188" s="23" t="s">
        <v>5</v>
      </c>
      <c r="U188" s="24" t="str">
        <f>IF(B188="","",(VLOOKUP(B188,⑥児童生徒名簿表!G:I,3,0)))&amp;""</f>
        <v/>
      </c>
    </row>
    <row r="189" spans="1:21" ht="23.45" customHeight="1" x14ac:dyDescent="0.4">
      <c r="A189" s="37"/>
      <c r="B189" s="38"/>
      <c r="D189" s="94">
        <v>259</v>
      </c>
      <c r="E189" s="93" t="str">
        <f t="shared" si="10"/>
        <v/>
      </c>
      <c r="F189" s="591" t="str">
        <f>IF(A189="","",(VLOOKUP(A189,⑥児童生徒名簿表!G:I,2,0)))</f>
        <v/>
      </c>
      <c r="G189" s="592"/>
      <c r="H189" s="593"/>
      <c r="I189" s="99" t="s">
        <v>6</v>
      </c>
      <c r="J189" s="100" t="s">
        <v>5</v>
      </c>
      <c r="K189" s="104" t="str">
        <f>IF(A189="","",(VLOOKUP(A189,⑥児童生徒名簿表!G:I,3,0)))&amp;""</f>
        <v/>
      </c>
      <c r="L189" s="94">
        <v>284</v>
      </c>
      <c r="M189" s="94" t="str">
        <f t="shared" si="11"/>
        <v/>
      </c>
      <c r="N189" s="495" t="str">
        <f>IF(B189="","",(VLOOKUP(B189,⑥児童生徒名簿表!G:I,2,0)))</f>
        <v/>
      </c>
      <c r="O189" s="495"/>
      <c r="P189" s="495"/>
      <c r="Q189" s="495"/>
      <c r="R189" s="496"/>
      <c r="S189" s="26" t="s">
        <v>6</v>
      </c>
      <c r="T189" s="23" t="s">
        <v>5</v>
      </c>
      <c r="U189" s="24" t="str">
        <f>IF(B189="","",(VLOOKUP(B189,⑥児童生徒名簿表!G:I,3,0)))&amp;""</f>
        <v/>
      </c>
    </row>
    <row r="190" spans="1:21" ht="23.45" customHeight="1" x14ac:dyDescent="0.4">
      <c r="A190" s="37"/>
      <c r="B190" s="38"/>
      <c r="D190" s="94">
        <v>260</v>
      </c>
      <c r="E190" s="93" t="str">
        <f t="shared" si="10"/>
        <v/>
      </c>
      <c r="F190" s="591" t="str">
        <f>IF(A190="","",(VLOOKUP(A190,⑥児童生徒名簿表!G:I,2,0)))</f>
        <v/>
      </c>
      <c r="G190" s="592"/>
      <c r="H190" s="593"/>
      <c r="I190" s="99" t="s">
        <v>6</v>
      </c>
      <c r="J190" s="100" t="s">
        <v>5</v>
      </c>
      <c r="K190" s="104" t="str">
        <f>IF(A190="","",(VLOOKUP(A190,⑥児童生徒名簿表!G:I,3,0)))&amp;""</f>
        <v/>
      </c>
      <c r="L190" s="94">
        <v>285</v>
      </c>
      <c r="M190" s="94" t="str">
        <f t="shared" si="11"/>
        <v/>
      </c>
      <c r="N190" s="495" t="str">
        <f>IF(B190="","",(VLOOKUP(B190,⑥児童生徒名簿表!G:I,2,0)))</f>
        <v/>
      </c>
      <c r="O190" s="495"/>
      <c r="P190" s="495"/>
      <c r="Q190" s="495"/>
      <c r="R190" s="496"/>
      <c r="S190" s="26" t="s">
        <v>6</v>
      </c>
      <c r="T190" s="23" t="s">
        <v>5</v>
      </c>
      <c r="U190" s="24" t="str">
        <f>IF(B190="","",(VLOOKUP(B190,⑥児童生徒名簿表!G:I,3,0)))&amp;""</f>
        <v/>
      </c>
    </row>
    <row r="191" spans="1:21" ht="23.45" customHeight="1" x14ac:dyDescent="0.4">
      <c r="A191" s="37"/>
      <c r="B191" s="38"/>
      <c r="D191" s="94">
        <v>261</v>
      </c>
      <c r="E191" s="93" t="str">
        <f t="shared" si="10"/>
        <v/>
      </c>
      <c r="F191" s="591" t="str">
        <f>IF(A191="","",(VLOOKUP(A191,⑥児童生徒名簿表!G:I,2,0)))</f>
        <v/>
      </c>
      <c r="G191" s="592"/>
      <c r="H191" s="593"/>
      <c r="I191" s="99" t="s">
        <v>6</v>
      </c>
      <c r="J191" s="100" t="s">
        <v>5</v>
      </c>
      <c r="K191" s="104" t="str">
        <f>IF(A191="","",(VLOOKUP(A191,⑥児童生徒名簿表!G:I,3,0)))&amp;""</f>
        <v/>
      </c>
      <c r="L191" s="94">
        <v>286</v>
      </c>
      <c r="M191" s="94" t="str">
        <f t="shared" si="11"/>
        <v/>
      </c>
      <c r="N191" s="495" t="str">
        <f>IF(B191="","",(VLOOKUP(B191,⑥児童生徒名簿表!G:I,2,0)))</f>
        <v/>
      </c>
      <c r="O191" s="495"/>
      <c r="P191" s="495"/>
      <c r="Q191" s="495"/>
      <c r="R191" s="496"/>
      <c r="S191" s="26" t="s">
        <v>6</v>
      </c>
      <c r="T191" s="23" t="s">
        <v>5</v>
      </c>
      <c r="U191" s="24" t="str">
        <f>IF(B191="","",(VLOOKUP(B191,⑥児童生徒名簿表!G:I,3,0)))&amp;""</f>
        <v/>
      </c>
    </row>
    <row r="192" spans="1:21" ht="23.45" customHeight="1" x14ac:dyDescent="0.4">
      <c r="A192" s="37"/>
      <c r="B192" s="38"/>
      <c r="D192" s="94">
        <v>262</v>
      </c>
      <c r="E192" s="93" t="str">
        <f t="shared" si="10"/>
        <v/>
      </c>
      <c r="F192" s="591" t="str">
        <f>IF(A192="","",(VLOOKUP(A192,⑥児童生徒名簿表!G:I,2,0)))</f>
        <v/>
      </c>
      <c r="G192" s="592"/>
      <c r="H192" s="593"/>
      <c r="I192" s="99" t="s">
        <v>6</v>
      </c>
      <c r="J192" s="100" t="s">
        <v>5</v>
      </c>
      <c r="K192" s="104" t="str">
        <f>IF(A192="","",(VLOOKUP(A192,⑥児童生徒名簿表!G:I,3,0)))&amp;""</f>
        <v/>
      </c>
      <c r="L192" s="94">
        <v>287</v>
      </c>
      <c r="M192" s="94" t="str">
        <f t="shared" si="11"/>
        <v/>
      </c>
      <c r="N192" s="495" t="str">
        <f>IF(B192="","",(VLOOKUP(B192,⑥児童生徒名簿表!G:I,2,0)))</f>
        <v/>
      </c>
      <c r="O192" s="495"/>
      <c r="P192" s="495"/>
      <c r="Q192" s="495"/>
      <c r="R192" s="496"/>
      <c r="S192" s="26" t="s">
        <v>6</v>
      </c>
      <c r="T192" s="23" t="s">
        <v>5</v>
      </c>
      <c r="U192" s="24" t="str">
        <f>IF(B192="","",(VLOOKUP(B192,⑥児童生徒名簿表!G:I,3,0)))&amp;""</f>
        <v/>
      </c>
    </row>
    <row r="193" spans="1:21" ht="23.45" customHeight="1" x14ac:dyDescent="0.4">
      <c r="A193" s="37"/>
      <c r="B193" s="38"/>
      <c r="D193" s="94">
        <v>263</v>
      </c>
      <c r="E193" s="93" t="str">
        <f t="shared" si="10"/>
        <v/>
      </c>
      <c r="F193" s="591" t="str">
        <f>IF(A193="","",(VLOOKUP(A193,⑥児童生徒名簿表!G:I,2,0)))</f>
        <v/>
      </c>
      <c r="G193" s="592"/>
      <c r="H193" s="593"/>
      <c r="I193" s="99" t="s">
        <v>6</v>
      </c>
      <c r="J193" s="100" t="s">
        <v>5</v>
      </c>
      <c r="K193" s="104" t="str">
        <f>IF(A193="","",(VLOOKUP(A193,⑥児童生徒名簿表!G:I,3,0)))&amp;""</f>
        <v/>
      </c>
      <c r="L193" s="94">
        <v>288</v>
      </c>
      <c r="M193" s="94" t="str">
        <f t="shared" si="11"/>
        <v/>
      </c>
      <c r="N193" s="495" t="str">
        <f>IF(B193="","",(VLOOKUP(B193,⑥児童生徒名簿表!G:I,2,0)))</f>
        <v/>
      </c>
      <c r="O193" s="495"/>
      <c r="P193" s="495"/>
      <c r="Q193" s="495"/>
      <c r="R193" s="496"/>
      <c r="S193" s="26" t="s">
        <v>6</v>
      </c>
      <c r="T193" s="23" t="s">
        <v>5</v>
      </c>
      <c r="U193" s="24" t="str">
        <f>IF(B193="","",(VLOOKUP(B193,⑥児童生徒名簿表!G:I,3,0)))&amp;""</f>
        <v/>
      </c>
    </row>
    <row r="194" spans="1:21" ht="23.45" customHeight="1" x14ac:dyDescent="0.4">
      <c r="A194" s="37"/>
      <c r="B194" s="38"/>
      <c r="D194" s="94">
        <v>264</v>
      </c>
      <c r="E194" s="93" t="str">
        <f t="shared" si="10"/>
        <v/>
      </c>
      <c r="F194" s="591" t="str">
        <f>IF(A194="","",(VLOOKUP(A194,⑥児童生徒名簿表!G:I,2,0)))</f>
        <v/>
      </c>
      <c r="G194" s="592"/>
      <c r="H194" s="593"/>
      <c r="I194" s="99" t="s">
        <v>6</v>
      </c>
      <c r="J194" s="100" t="s">
        <v>5</v>
      </c>
      <c r="K194" s="104" t="str">
        <f>IF(A194="","",(VLOOKUP(A194,⑥児童生徒名簿表!G:I,3,0)))&amp;""</f>
        <v/>
      </c>
      <c r="L194" s="94">
        <v>289</v>
      </c>
      <c r="M194" s="94" t="str">
        <f t="shared" si="11"/>
        <v/>
      </c>
      <c r="N194" s="495" t="str">
        <f>IF(B194="","",(VLOOKUP(B194,⑥児童生徒名簿表!G:I,2,0)))</f>
        <v/>
      </c>
      <c r="O194" s="495"/>
      <c r="P194" s="495"/>
      <c r="Q194" s="495"/>
      <c r="R194" s="496"/>
      <c r="S194" s="26" t="s">
        <v>6</v>
      </c>
      <c r="T194" s="23" t="s">
        <v>5</v>
      </c>
      <c r="U194" s="24" t="str">
        <f>IF(B194="","",(VLOOKUP(B194,⑥児童生徒名簿表!G:I,3,0)))&amp;""</f>
        <v/>
      </c>
    </row>
    <row r="195" spans="1:21" ht="23.45" customHeight="1" x14ac:dyDescent="0.4">
      <c r="A195" s="37"/>
      <c r="B195" s="38"/>
      <c r="D195" s="94">
        <v>265</v>
      </c>
      <c r="E195" s="93" t="str">
        <f t="shared" si="10"/>
        <v/>
      </c>
      <c r="F195" s="591" t="str">
        <f>IF(A195="","",(VLOOKUP(A195,⑥児童生徒名簿表!G:I,2,0)))</f>
        <v/>
      </c>
      <c r="G195" s="592"/>
      <c r="H195" s="593"/>
      <c r="I195" s="99" t="s">
        <v>6</v>
      </c>
      <c r="J195" s="100" t="s">
        <v>5</v>
      </c>
      <c r="K195" s="104" t="str">
        <f>IF(A195="","",(VLOOKUP(A195,⑥児童生徒名簿表!G:I,3,0)))&amp;""</f>
        <v/>
      </c>
      <c r="L195" s="94">
        <v>290</v>
      </c>
      <c r="M195" s="94" t="str">
        <f t="shared" si="11"/>
        <v/>
      </c>
      <c r="N195" s="495" t="str">
        <f>IF(B195="","",(VLOOKUP(B195,⑥児童生徒名簿表!G:I,2,0)))</f>
        <v/>
      </c>
      <c r="O195" s="495"/>
      <c r="P195" s="495"/>
      <c r="Q195" s="495"/>
      <c r="R195" s="496"/>
      <c r="S195" s="26" t="s">
        <v>6</v>
      </c>
      <c r="T195" s="23" t="s">
        <v>5</v>
      </c>
      <c r="U195" s="24" t="str">
        <f>IF(B195="","",(VLOOKUP(B195,⑥児童生徒名簿表!G:I,3,0)))&amp;""</f>
        <v/>
      </c>
    </row>
    <row r="196" spans="1:21" ht="23.45" customHeight="1" x14ac:dyDescent="0.4">
      <c r="A196" s="37"/>
      <c r="B196" s="38"/>
      <c r="D196" s="94">
        <v>266</v>
      </c>
      <c r="E196" s="93" t="str">
        <f t="shared" si="10"/>
        <v/>
      </c>
      <c r="F196" s="591" t="str">
        <f>IF(A196="","",(VLOOKUP(A196,⑥児童生徒名簿表!G:I,2,0)))</f>
        <v/>
      </c>
      <c r="G196" s="592"/>
      <c r="H196" s="593"/>
      <c r="I196" s="99" t="s">
        <v>6</v>
      </c>
      <c r="J196" s="100" t="s">
        <v>5</v>
      </c>
      <c r="K196" s="104" t="str">
        <f>IF(A196="","",(VLOOKUP(A196,⑥児童生徒名簿表!G:I,3,0)))&amp;""</f>
        <v/>
      </c>
      <c r="L196" s="94">
        <v>291</v>
      </c>
      <c r="M196" s="94" t="str">
        <f t="shared" si="11"/>
        <v/>
      </c>
      <c r="N196" s="495" t="str">
        <f>IF(B196="","",(VLOOKUP(B196,⑥児童生徒名簿表!G:I,2,0)))</f>
        <v/>
      </c>
      <c r="O196" s="495"/>
      <c r="P196" s="495"/>
      <c r="Q196" s="495"/>
      <c r="R196" s="496"/>
      <c r="S196" s="26" t="s">
        <v>6</v>
      </c>
      <c r="T196" s="23" t="s">
        <v>5</v>
      </c>
      <c r="U196" s="24" t="str">
        <f>IF(B196="","",(VLOOKUP(B196,⑥児童生徒名簿表!G:I,3,0)))&amp;""</f>
        <v/>
      </c>
    </row>
    <row r="197" spans="1:21" ht="23.45" customHeight="1" x14ac:dyDescent="0.4">
      <c r="A197" s="37"/>
      <c r="B197" s="38"/>
      <c r="D197" s="94">
        <v>267</v>
      </c>
      <c r="E197" s="93" t="str">
        <f t="shared" si="10"/>
        <v/>
      </c>
      <c r="F197" s="591" t="str">
        <f>IF(A197="","",(VLOOKUP(A197,⑥児童生徒名簿表!G:I,2,0)))</f>
        <v/>
      </c>
      <c r="G197" s="592"/>
      <c r="H197" s="593"/>
      <c r="I197" s="99" t="s">
        <v>6</v>
      </c>
      <c r="J197" s="100" t="s">
        <v>5</v>
      </c>
      <c r="K197" s="104" t="str">
        <f>IF(A197="","",(VLOOKUP(A197,⑥児童生徒名簿表!G:I,3,0)))&amp;""</f>
        <v/>
      </c>
      <c r="L197" s="94">
        <v>292</v>
      </c>
      <c r="M197" s="94" t="str">
        <f t="shared" si="11"/>
        <v/>
      </c>
      <c r="N197" s="495" t="str">
        <f>IF(B197="","",(VLOOKUP(B197,⑥児童生徒名簿表!G:I,2,0)))</f>
        <v/>
      </c>
      <c r="O197" s="495"/>
      <c r="P197" s="495"/>
      <c r="Q197" s="495"/>
      <c r="R197" s="496"/>
      <c r="S197" s="26" t="s">
        <v>6</v>
      </c>
      <c r="T197" s="23" t="s">
        <v>5</v>
      </c>
      <c r="U197" s="24" t="str">
        <f>IF(B197="","",(VLOOKUP(B197,⑥児童生徒名簿表!G:I,3,0)))&amp;""</f>
        <v/>
      </c>
    </row>
    <row r="198" spans="1:21" ht="23.45" customHeight="1" x14ac:dyDescent="0.4">
      <c r="A198" s="37"/>
      <c r="B198" s="38"/>
      <c r="D198" s="94">
        <v>268</v>
      </c>
      <c r="E198" s="93" t="str">
        <f t="shared" si="10"/>
        <v/>
      </c>
      <c r="F198" s="591" t="str">
        <f>IF(A198="","",(VLOOKUP(A198,⑥児童生徒名簿表!G:I,2,0)))</f>
        <v/>
      </c>
      <c r="G198" s="592"/>
      <c r="H198" s="593"/>
      <c r="I198" s="99" t="s">
        <v>6</v>
      </c>
      <c r="J198" s="100" t="s">
        <v>5</v>
      </c>
      <c r="K198" s="104" t="str">
        <f>IF(A198="","",(VLOOKUP(A198,⑥児童生徒名簿表!G:I,3,0)))&amp;""</f>
        <v/>
      </c>
      <c r="L198" s="94">
        <v>293</v>
      </c>
      <c r="M198" s="94" t="str">
        <f t="shared" si="11"/>
        <v/>
      </c>
      <c r="N198" s="495" t="str">
        <f>IF(B198="","",(VLOOKUP(B198,⑥児童生徒名簿表!G:I,2,0)))</f>
        <v/>
      </c>
      <c r="O198" s="495"/>
      <c r="P198" s="495"/>
      <c r="Q198" s="495"/>
      <c r="R198" s="496"/>
      <c r="S198" s="26" t="s">
        <v>6</v>
      </c>
      <c r="T198" s="23" t="s">
        <v>5</v>
      </c>
      <c r="U198" s="24" t="str">
        <f>IF(B198="","",(VLOOKUP(B198,⑥児童生徒名簿表!G:I,3,0)))&amp;""</f>
        <v/>
      </c>
    </row>
    <row r="199" spans="1:21" ht="23.45" customHeight="1" x14ac:dyDescent="0.4">
      <c r="A199" s="37"/>
      <c r="B199" s="38"/>
      <c r="D199" s="94">
        <v>269</v>
      </c>
      <c r="E199" s="93" t="str">
        <f t="shared" si="10"/>
        <v/>
      </c>
      <c r="F199" s="591" t="str">
        <f>IF(A199="","",(VLOOKUP(A199,⑥児童生徒名簿表!G:I,2,0)))</f>
        <v/>
      </c>
      <c r="G199" s="592"/>
      <c r="H199" s="593"/>
      <c r="I199" s="99" t="s">
        <v>6</v>
      </c>
      <c r="J199" s="100" t="s">
        <v>5</v>
      </c>
      <c r="K199" s="104" t="str">
        <f>IF(A199="","",(VLOOKUP(A199,⑥児童生徒名簿表!G:I,3,0)))&amp;""</f>
        <v/>
      </c>
      <c r="L199" s="94">
        <v>294</v>
      </c>
      <c r="M199" s="94" t="str">
        <f t="shared" si="11"/>
        <v/>
      </c>
      <c r="N199" s="495" t="str">
        <f>IF(B199="","",(VLOOKUP(B199,⑥児童生徒名簿表!G:I,2,0)))</f>
        <v/>
      </c>
      <c r="O199" s="495"/>
      <c r="P199" s="495"/>
      <c r="Q199" s="495"/>
      <c r="R199" s="496"/>
      <c r="S199" s="26" t="s">
        <v>6</v>
      </c>
      <c r="T199" s="23" t="s">
        <v>5</v>
      </c>
      <c r="U199" s="24" t="str">
        <f>IF(B199="","",(VLOOKUP(B199,⑥児童生徒名簿表!G:I,3,0)))&amp;""</f>
        <v/>
      </c>
    </row>
    <row r="200" spans="1:21" ht="23.45" customHeight="1" x14ac:dyDescent="0.4">
      <c r="A200" s="37"/>
      <c r="B200" s="38"/>
      <c r="D200" s="94">
        <v>270</v>
      </c>
      <c r="E200" s="93" t="str">
        <f t="shared" si="10"/>
        <v/>
      </c>
      <c r="F200" s="591" t="str">
        <f>IF(A200="","",(VLOOKUP(A200,⑥児童生徒名簿表!G:I,2,0)))</f>
        <v/>
      </c>
      <c r="G200" s="592"/>
      <c r="H200" s="593"/>
      <c r="I200" s="99" t="s">
        <v>6</v>
      </c>
      <c r="J200" s="100" t="s">
        <v>5</v>
      </c>
      <c r="K200" s="104" t="str">
        <f>IF(A200="","",(VLOOKUP(A200,⑥児童生徒名簿表!G:I,3,0)))&amp;""</f>
        <v/>
      </c>
      <c r="L200" s="94">
        <v>295</v>
      </c>
      <c r="M200" s="94" t="str">
        <f t="shared" si="11"/>
        <v/>
      </c>
      <c r="N200" s="495" t="str">
        <f>IF(B200="","",(VLOOKUP(B200,⑥児童生徒名簿表!G:I,2,0)))</f>
        <v/>
      </c>
      <c r="O200" s="495"/>
      <c r="P200" s="495"/>
      <c r="Q200" s="495"/>
      <c r="R200" s="496"/>
      <c r="S200" s="26" t="s">
        <v>6</v>
      </c>
      <c r="T200" s="23" t="s">
        <v>5</v>
      </c>
      <c r="U200" s="24" t="str">
        <f>IF(B200="","",(VLOOKUP(B200,⑥児童生徒名簿表!G:I,3,0)))&amp;""</f>
        <v/>
      </c>
    </row>
    <row r="201" spans="1:21" ht="23.45" customHeight="1" x14ac:dyDescent="0.4">
      <c r="A201" s="37"/>
      <c r="B201" s="38"/>
      <c r="D201" s="94">
        <v>271</v>
      </c>
      <c r="E201" s="93" t="str">
        <f t="shared" si="10"/>
        <v/>
      </c>
      <c r="F201" s="591" t="str">
        <f>IF(A201="","",(VLOOKUP(A201,⑥児童生徒名簿表!G:I,2,0)))</f>
        <v/>
      </c>
      <c r="G201" s="592"/>
      <c r="H201" s="593"/>
      <c r="I201" s="99" t="s">
        <v>6</v>
      </c>
      <c r="J201" s="100" t="s">
        <v>5</v>
      </c>
      <c r="K201" s="104" t="str">
        <f>IF(A201="","",(VLOOKUP(A201,⑥児童生徒名簿表!G:I,3,0)))&amp;""</f>
        <v/>
      </c>
      <c r="L201" s="94">
        <v>296</v>
      </c>
      <c r="M201" s="94" t="str">
        <f t="shared" si="11"/>
        <v/>
      </c>
      <c r="N201" s="495" t="str">
        <f>IF(B201="","",(VLOOKUP(B201,⑥児童生徒名簿表!G:I,2,0)))</f>
        <v/>
      </c>
      <c r="O201" s="495"/>
      <c r="P201" s="495"/>
      <c r="Q201" s="495"/>
      <c r="R201" s="496"/>
      <c r="S201" s="26" t="s">
        <v>6</v>
      </c>
      <c r="T201" s="23" t="s">
        <v>5</v>
      </c>
      <c r="U201" s="24" t="str">
        <f>IF(B201="","",(VLOOKUP(B201,⑥児童生徒名簿表!G:I,3,0)))&amp;""</f>
        <v/>
      </c>
    </row>
    <row r="202" spans="1:21" ht="23.45" customHeight="1" x14ac:dyDescent="0.4">
      <c r="A202" s="37"/>
      <c r="B202" s="38"/>
      <c r="D202" s="94">
        <v>272</v>
      </c>
      <c r="E202" s="93" t="str">
        <f t="shared" si="10"/>
        <v/>
      </c>
      <c r="F202" s="591" t="str">
        <f>IF(A202="","",(VLOOKUP(A202,⑥児童生徒名簿表!G:I,2,0)))</f>
        <v/>
      </c>
      <c r="G202" s="592"/>
      <c r="H202" s="593"/>
      <c r="I202" s="99" t="s">
        <v>6</v>
      </c>
      <c r="J202" s="100" t="s">
        <v>5</v>
      </c>
      <c r="K202" s="104" t="str">
        <f>IF(A202="","",(VLOOKUP(A202,⑥児童生徒名簿表!G:I,3,0)))&amp;""</f>
        <v/>
      </c>
      <c r="L202" s="94">
        <v>297</v>
      </c>
      <c r="M202" s="94" t="str">
        <f t="shared" si="11"/>
        <v/>
      </c>
      <c r="N202" s="495" t="str">
        <f>IF(B202="","",(VLOOKUP(B202,⑥児童生徒名簿表!G:I,2,0)))</f>
        <v/>
      </c>
      <c r="O202" s="495"/>
      <c r="P202" s="495"/>
      <c r="Q202" s="495"/>
      <c r="R202" s="496"/>
      <c r="S202" s="26" t="s">
        <v>6</v>
      </c>
      <c r="T202" s="23" t="s">
        <v>5</v>
      </c>
      <c r="U202" s="24" t="str">
        <f>IF(B202="","",(VLOOKUP(B202,⑥児童生徒名簿表!G:I,3,0)))&amp;""</f>
        <v/>
      </c>
    </row>
    <row r="203" spans="1:21" ht="23.45" customHeight="1" x14ac:dyDescent="0.4">
      <c r="A203" s="37"/>
      <c r="B203" s="38"/>
      <c r="D203" s="94">
        <v>273</v>
      </c>
      <c r="E203" s="93" t="str">
        <f t="shared" si="10"/>
        <v/>
      </c>
      <c r="F203" s="591" t="str">
        <f>IF(A203="","",(VLOOKUP(A203,⑥児童生徒名簿表!G:I,2,0)))</f>
        <v/>
      </c>
      <c r="G203" s="592"/>
      <c r="H203" s="593"/>
      <c r="I203" s="99" t="s">
        <v>6</v>
      </c>
      <c r="J203" s="100" t="s">
        <v>5</v>
      </c>
      <c r="K203" s="104" t="str">
        <f>IF(A203="","",(VLOOKUP(A203,⑥児童生徒名簿表!G:I,3,0)))&amp;""</f>
        <v/>
      </c>
      <c r="L203" s="94">
        <v>298</v>
      </c>
      <c r="M203" s="94" t="str">
        <f t="shared" si="11"/>
        <v/>
      </c>
      <c r="N203" s="495" t="str">
        <f>IF(B203="","",(VLOOKUP(B203,⑥児童生徒名簿表!G:I,2,0)))</f>
        <v/>
      </c>
      <c r="O203" s="495"/>
      <c r="P203" s="495"/>
      <c r="Q203" s="495"/>
      <c r="R203" s="496"/>
      <c r="S203" s="26" t="s">
        <v>6</v>
      </c>
      <c r="T203" s="23" t="s">
        <v>5</v>
      </c>
      <c r="U203" s="24" t="str">
        <f>IF(B203="","",(VLOOKUP(B203,⑥児童生徒名簿表!G:I,3,0)))&amp;""</f>
        <v/>
      </c>
    </row>
    <row r="204" spans="1:21" ht="23.45" customHeight="1" x14ac:dyDescent="0.4">
      <c r="A204" s="37"/>
      <c r="B204" s="38"/>
      <c r="D204" s="94">
        <v>274</v>
      </c>
      <c r="E204" s="93" t="str">
        <f t="shared" si="10"/>
        <v/>
      </c>
      <c r="F204" s="591" t="str">
        <f>IF(A204="","",(VLOOKUP(A204,⑥児童生徒名簿表!G:I,2,0)))</f>
        <v/>
      </c>
      <c r="G204" s="592"/>
      <c r="H204" s="593"/>
      <c r="I204" s="99" t="s">
        <v>6</v>
      </c>
      <c r="J204" s="100" t="s">
        <v>5</v>
      </c>
      <c r="K204" s="104" t="str">
        <f>IF(A204="","",(VLOOKUP(A204,⑥児童生徒名簿表!G:I,3,0)))&amp;""</f>
        <v/>
      </c>
      <c r="L204" s="94">
        <v>299</v>
      </c>
      <c r="M204" s="94" t="str">
        <f t="shared" si="11"/>
        <v/>
      </c>
      <c r="N204" s="495" t="str">
        <f>IF(B204="","",(VLOOKUP(B204,⑥児童生徒名簿表!G:I,2,0)))</f>
        <v/>
      </c>
      <c r="O204" s="495"/>
      <c r="P204" s="495"/>
      <c r="Q204" s="495"/>
      <c r="R204" s="496"/>
      <c r="S204" s="26" t="s">
        <v>6</v>
      </c>
      <c r="T204" s="23" t="s">
        <v>5</v>
      </c>
      <c r="U204" s="24" t="str">
        <f>IF(B204="","",(VLOOKUP(B204,⑥児童生徒名簿表!G:I,3,0)))&amp;""</f>
        <v/>
      </c>
    </row>
    <row r="205" spans="1:21" ht="23.45" customHeight="1" x14ac:dyDescent="0.4">
      <c r="A205" s="37"/>
      <c r="B205" s="38"/>
      <c r="D205" s="94">
        <v>275</v>
      </c>
      <c r="E205" s="93" t="str">
        <f t="shared" si="10"/>
        <v/>
      </c>
      <c r="F205" s="591" t="str">
        <f>IF(A205="","",(VLOOKUP(A205,⑥児童生徒名簿表!G:I,2,0)))</f>
        <v/>
      </c>
      <c r="G205" s="592"/>
      <c r="H205" s="593"/>
      <c r="I205" s="99" t="s">
        <v>6</v>
      </c>
      <c r="J205" s="100" t="s">
        <v>5</v>
      </c>
      <c r="K205" s="104" t="str">
        <f>IF(A205="","",(VLOOKUP(A205,⑥児童生徒名簿表!G:I,3,0)))&amp;""</f>
        <v/>
      </c>
      <c r="L205" s="94">
        <v>300</v>
      </c>
      <c r="M205" s="94" t="str">
        <f t="shared" si="11"/>
        <v/>
      </c>
      <c r="N205" s="495" t="str">
        <f>IF(B205="","",(VLOOKUP(B205,⑥児童生徒名簿表!G:I,2,0)))</f>
        <v/>
      </c>
      <c r="O205" s="495"/>
      <c r="P205" s="495"/>
      <c r="Q205" s="495"/>
      <c r="R205" s="496"/>
      <c r="S205" s="26" t="s">
        <v>6</v>
      </c>
      <c r="T205" s="23" t="s">
        <v>5</v>
      </c>
      <c r="U205" s="24" t="str">
        <f>IF(B205="","",(VLOOKUP(B205,⑥児童生徒名簿表!G:I,3,0)))&amp;""</f>
        <v/>
      </c>
    </row>
    <row r="206" spans="1:21" ht="4.5" customHeight="1" x14ac:dyDescent="0.4"/>
    <row r="207" spans="1:21" ht="27" customHeight="1" x14ac:dyDescent="0.4">
      <c r="D207" s="586" t="s">
        <v>3</v>
      </c>
      <c r="E207" s="595"/>
      <c r="F207" s="595"/>
      <c r="G207" s="595"/>
      <c r="H207" s="587"/>
      <c r="I207" s="586" t="s">
        <v>31</v>
      </c>
      <c r="J207" s="595"/>
      <c r="K207" s="595"/>
      <c r="L207" s="587"/>
      <c r="M207" s="420" t="s">
        <v>30</v>
      </c>
      <c r="N207" s="421"/>
      <c r="O207" s="421"/>
      <c r="P207" s="421"/>
      <c r="Q207" s="433"/>
      <c r="R207" s="475" t="s">
        <v>1</v>
      </c>
      <c r="S207" s="475"/>
      <c r="T207" s="475"/>
      <c r="U207" s="475"/>
    </row>
    <row r="208" spans="1:21" ht="3.75" customHeight="1" thickBot="1" x14ac:dyDescent="0.45">
      <c r="K208" s="596"/>
      <c r="L208" s="596"/>
      <c r="M208" s="103"/>
    </row>
    <row r="209" spans="1:21" ht="15" customHeight="1" x14ac:dyDescent="0.4">
      <c r="D209" s="597" t="s">
        <v>1433</v>
      </c>
      <c r="E209" s="597"/>
      <c r="F209" s="598"/>
      <c r="G209" s="598"/>
      <c r="H209" s="598"/>
      <c r="I209" s="598"/>
      <c r="J209" s="598"/>
      <c r="K209" s="599"/>
      <c r="L209" s="600" t="s">
        <v>0</v>
      </c>
      <c r="M209" s="601"/>
      <c r="N209" s="602"/>
      <c r="O209" s="513" t="str">
        <f>O34&amp;""</f>
        <v/>
      </c>
      <c r="P209" s="514"/>
      <c r="Q209" s="514"/>
      <c r="R209" s="514"/>
      <c r="S209" s="514"/>
      <c r="T209" s="514"/>
      <c r="U209" s="515"/>
    </row>
    <row r="210" spans="1:21" ht="15" customHeight="1" thickBot="1" x14ac:dyDescent="0.45">
      <c r="D210" s="598"/>
      <c r="E210" s="598"/>
      <c r="F210" s="598"/>
      <c r="G210" s="598"/>
      <c r="H210" s="598"/>
      <c r="I210" s="598"/>
      <c r="J210" s="598"/>
      <c r="K210" s="599"/>
      <c r="L210" s="603"/>
      <c r="M210" s="604"/>
      <c r="N210" s="605"/>
      <c r="O210" s="516"/>
      <c r="P210" s="517"/>
      <c r="Q210" s="517"/>
      <c r="R210" s="517"/>
      <c r="S210" s="517"/>
      <c r="T210" s="517"/>
      <c r="U210" s="518"/>
    </row>
    <row r="211" spans="1:21" ht="27.75" customHeight="1" x14ac:dyDescent="0.4">
      <c r="D211" s="255" t="s">
        <v>1728</v>
      </c>
      <c r="E211" s="255"/>
      <c r="F211" s="255"/>
      <c r="G211" s="255"/>
      <c r="H211" s="255"/>
      <c r="I211" s="255"/>
      <c r="J211" s="255"/>
      <c r="K211" s="255"/>
      <c r="L211" s="255"/>
      <c r="M211" s="255"/>
      <c r="N211" s="255"/>
      <c r="O211" s="255"/>
      <c r="P211" s="505" t="s">
        <v>1727</v>
      </c>
      <c r="Q211" s="505"/>
      <c r="R211" s="505" t="e">
        <f>IF(I212="","",(VLOOKUP(I212,②学校番号一覧表!A:G,7,0)))</f>
        <v>#N/A</v>
      </c>
      <c r="S211" s="505"/>
      <c r="T211" s="505"/>
      <c r="U211" s="505"/>
    </row>
    <row r="212" spans="1:21" ht="30" customHeight="1" x14ac:dyDescent="0.4">
      <c r="D212" s="586" t="s">
        <v>13</v>
      </c>
      <c r="E212" s="587"/>
      <c r="F212" s="588" t="str">
        <f>F2</f>
        <v>硬筆</v>
      </c>
      <c r="G212" s="588"/>
      <c r="H212" s="94" t="s">
        <v>21</v>
      </c>
      <c r="I212" s="557">
        <f>I2</f>
        <v>0</v>
      </c>
      <c r="J212" s="558"/>
      <c r="K212" s="586" t="s">
        <v>20</v>
      </c>
      <c r="L212" s="587"/>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586" t="s">
        <v>9</v>
      </c>
      <c r="E213" s="587"/>
      <c r="F213" s="594" t="str">
        <f>IF(I2="","",(VLOOKUP(I2,②学校番号一覧表!A:D,4,0)))</f>
        <v/>
      </c>
      <c r="G213" s="594"/>
      <c r="H213" s="94"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20" t="s">
        <v>1357</v>
      </c>
      <c r="G215" s="421"/>
      <c r="H215" s="433"/>
      <c r="I215" s="420" t="s">
        <v>7</v>
      </c>
      <c r="J215" s="421"/>
      <c r="K215" s="421"/>
      <c r="L215" s="162" t="s">
        <v>67</v>
      </c>
      <c r="M215" s="106" t="s">
        <v>510</v>
      </c>
      <c r="N215" s="421" t="s">
        <v>1357</v>
      </c>
      <c r="O215" s="421"/>
      <c r="P215" s="421"/>
      <c r="Q215" s="421"/>
      <c r="R215" s="433"/>
      <c r="S215" s="420" t="s">
        <v>7</v>
      </c>
      <c r="T215" s="421"/>
      <c r="U215" s="433"/>
    </row>
    <row r="216" spans="1:21" ht="23.45" customHeight="1" x14ac:dyDescent="0.4">
      <c r="A216" s="37"/>
      <c r="B216" s="38"/>
      <c r="D216" s="94">
        <v>301</v>
      </c>
      <c r="E216" s="93" t="str">
        <f>A216&amp;""</f>
        <v/>
      </c>
      <c r="F216" s="591" t="str">
        <f>IF(A216="","",(VLOOKUP(A216,⑥児童生徒名簿表!G:I,2,0)))</f>
        <v/>
      </c>
      <c r="G216" s="592"/>
      <c r="H216" s="593"/>
      <c r="I216" s="99" t="s">
        <v>6</v>
      </c>
      <c r="J216" s="100" t="s">
        <v>5</v>
      </c>
      <c r="K216" s="104" t="str">
        <f>IF(A216="","",(VLOOKUP(A216,⑥児童生徒名簿表!G:I,3,0)))&amp;""</f>
        <v/>
      </c>
      <c r="L216" s="94">
        <v>326</v>
      </c>
      <c r="M216" s="94" t="str">
        <f>B216&amp;""</f>
        <v/>
      </c>
      <c r="N216" s="495" t="str">
        <f>IF(B216="","",(VLOOKUP(B216,⑥児童生徒名簿表!G:I,2,0)))</f>
        <v/>
      </c>
      <c r="O216" s="495"/>
      <c r="P216" s="495"/>
      <c r="Q216" s="495"/>
      <c r="R216" s="496"/>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1" t="str">
        <f>IF(A217="","",(VLOOKUP(A217,⑥児童生徒名簿表!G:I,2,0)))</f>
        <v/>
      </c>
      <c r="G217" s="592"/>
      <c r="H217" s="593"/>
      <c r="I217" s="99" t="s">
        <v>6</v>
      </c>
      <c r="J217" s="100" t="s">
        <v>5</v>
      </c>
      <c r="K217" s="104" t="str">
        <f>IF(A217="","",(VLOOKUP(A217,⑥児童生徒名簿表!G:I,3,0)))&amp;""</f>
        <v/>
      </c>
      <c r="L217" s="94">
        <v>327</v>
      </c>
      <c r="M217" s="94" t="str">
        <f t="shared" ref="M217:M240" si="13">B217&amp;""</f>
        <v/>
      </c>
      <c r="N217" s="495" t="str">
        <f>IF(B217="","",(VLOOKUP(B217,⑥児童生徒名簿表!G:I,2,0)))</f>
        <v/>
      </c>
      <c r="O217" s="495"/>
      <c r="P217" s="495"/>
      <c r="Q217" s="495"/>
      <c r="R217" s="496"/>
      <c r="S217" s="26" t="s">
        <v>6</v>
      </c>
      <c r="T217" s="23" t="s">
        <v>5</v>
      </c>
      <c r="U217" s="24" t="str">
        <f>IF(B217="","",(VLOOKUP(B217,⑥児童生徒名簿表!G:I,3,0)))&amp;""</f>
        <v/>
      </c>
    </row>
    <row r="218" spans="1:21" ht="23.45" customHeight="1" x14ac:dyDescent="0.4">
      <c r="A218" s="37"/>
      <c r="B218" s="38"/>
      <c r="D218" s="94">
        <v>303</v>
      </c>
      <c r="E218" s="93" t="str">
        <f t="shared" si="12"/>
        <v/>
      </c>
      <c r="F218" s="591" t="str">
        <f>IF(A218="","",(VLOOKUP(A218,⑥児童生徒名簿表!G:I,2,0)))</f>
        <v/>
      </c>
      <c r="G218" s="592"/>
      <c r="H218" s="593"/>
      <c r="I218" s="99" t="s">
        <v>6</v>
      </c>
      <c r="J218" s="100" t="s">
        <v>5</v>
      </c>
      <c r="K218" s="104" t="str">
        <f>IF(A218="","",(VLOOKUP(A218,⑥児童生徒名簿表!G:I,3,0)))&amp;""</f>
        <v/>
      </c>
      <c r="L218" s="94">
        <v>328</v>
      </c>
      <c r="M218" s="94" t="str">
        <f t="shared" si="13"/>
        <v/>
      </c>
      <c r="N218" s="495" t="str">
        <f>IF(B218="","",(VLOOKUP(B218,⑥児童生徒名簿表!G:I,2,0)))</f>
        <v/>
      </c>
      <c r="O218" s="495"/>
      <c r="P218" s="495"/>
      <c r="Q218" s="495"/>
      <c r="R218" s="496"/>
      <c r="S218" s="26" t="s">
        <v>6</v>
      </c>
      <c r="T218" s="23" t="s">
        <v>5</v>
      </c>
      <c r="U218" s="24" t="str">
        <f>IF(B218="","",(VLOOKUP(B218,⑥児童生徒名簿表!G:I,3,0)))&amp;""</f>
        <v/>
      </c>
    </row>
    <row r="219" spans="1:21" ht="23.45" customHeight="1" x14ac:dyDescent="0.4">
      <c r="A219" s="37"/>
      <c r="B219" s="38"/>
      <c r="D219" s="94">
        <v>304</v>
      </c>
      <c r="E219" s="93" t="str">
        <f t="shared" si="12"/>
        <v/>
      </c>
      <c r="F219" s="591" t="str">
        <f>IF(A219="","",(VLOOKUP(A219,⑥児童生徒名簿表!G:I,2,0)))</f>
        <v/>
      </c>
      <c r="G219" s="592"/>
      <c r="H219" s="593"/>
      <c r="I219" s="99" t="s">
        <v>6</v>
      </c>
      <c r="J219" s="100" t="s">
        <v>5</v>
      </c>
      <c r="K219" s="104" t="str">
        <f>IF(A219="","",(VLOOKUP(A219,⑥児童生徒名簿表!G:I,3,0)))&amp;""</f>
        <v/>
      </c>
      <c r="L219" s="94">
        <v>329</v>
      </c>
      <c r="M219" s="94" t="str">
        <f t="shared" si="13"/>
        <v/>
      </c>
      <c r="N219" s="495" t="str">
        <f>IF(B219="","",(VLOOKUP(B219,⑥児童生徒名簿表!G:I,2,0)))</f>
        <v/>
      </c>
      <c r="O219" s="495"/>
      <c r="P219" s="495"/>
      <c r="Q219" s="495"/>
      <c r="R219" s="496"/>
      <c r="S219" s="26" t="s">
        <v>6</v>
      </c>
      <c r="T219" s="23" t="s">
        <v>5</v>
      </c>
      <c r="U219" s="24" t="str">
        <f>IF(B219="","",(VLOOKUP(B219,⑥児童生徒名簿表!G:I,3,0)))&amp;""</f>
        <v/>
      </c>
    </row>
    <row r="220" spans="1:21" ht="23.45" customHeight="1" x14ac:dyDescent="0.4">
      <c r="A220" s="37"/>
      <c r="B220" s="38"/>
      <c r="D220" s="94">
        <v>305</v>
      </c>
      <c r="E220" s="93" t="str">
        <f t="shared" si="12"/>
        <v/>
      </c>
      <c r="F220" s="591" t="str">
        <f>IF(A220="","",(VLOOKUP(A220,⑥児童生徒名簿表!G:I,2,0)))</f>
        <v/>
      </c>
      <c r="G220" s="592"/>
      <c r="H220" s="593"/>
      <c r="I220" s="99" t="s">
        <v>6</v>
      </c>
      <c r="J220" s="100" t="s">
        <v>5</v>
      </c>
      <c r="K220" s="104" t="str">
        <f>IF(A220="","",(VLOOKUP(A220,⑥児童生徒名簿表!G:I,3,0)))&amp;""</f>
        <v/>
      </c>
      <c r="L220" s="94">
        <v>330</v>
      </c>
      <c r="M220" s="94" t="str">
        <f t="shared" si="13"/>
        <v/>
      </c>
      <c r="N220" s="495" t="str">
        <f>IF(B220="","",(VLOOKUP(B220,⑥児童生徒名簿表!G:I,2,0)))</f>
        <v/>
      </c>
      <c r="O220" s="495"/>
      <c r="P220" s="495"/>
      <c r="Q220" s="495"/>
      <c r="R220" s="496"/>
      <c r="S220" s="26" t="s">
        <v>6</v>
      </c>
      <c r="T220" s="23" t="s">
        <v>5</v>
      </c>
      <c r="U220" s="24" t="str">
        <f>IF(B220="","",(VLOOKUP(B220,⑥児童生徒名簿表!G:I,3,0)))&amp;""</f>
        <v/>
      </c>
    </row>
    <row r="221" spans="1:21" ht="23.45" customHeight="1" x14ac:dyDescent="0.4">
      <c r="A221" s="37"/>
      <c r="B221" s="38"/>
      <c r="D221" s="94">
        <v>306</v>
      </c>
      <c r="E221" s="93" t="str">
        <f t="shared" si="12"/>
        <v/>
      </c>
      <c r="F221" s="591" t="str">
        <f>IF(A221="","",(VLOOKUP(A221,⑥児童生徒名簿表!G:I,2,0)))</f>
        <v/>
      </c>
      <c r="G221" s="592"/>
      <c r="H221" s="593"/>
      <c r="I221" s="99" t="s">
        <v>6</v>
      </c>
      <c r="J221" s="100" t="s">
        <v>5</v>
      </c>
      <c r="K221" s="104" t="str">
        <f>IF(A221="","",(VLOOKUP(A221,⑥児童生徒名簿表!G:I,3,0)))&amp;""</f>
        <v/>
      </c>
      <c r="L221" s="94">
        <v>331</v>
      </c>
      <c r="M221" s="94" t="str">
        <f t="shared" si="13"/>
        <v/>
      </c>
      <c r="N221" s="495" t="str">
        <f>IF(B221="","",(VLOOKUP(B221,⑥児童生徒名簿表!G:I,2,0)))</f>
        <v/>
      </c>
      <c r="O221" s="495"/>
      <c r="P221" s="495"/>
      <c r="Q221" s="495"/>
      <c r="R221" s="496"/>
      <c r="S221" s="26" t="s">
        <v>6</v>
      </c>
      <c r="T221" s="23" t="s">
        <v>5</v>
      </c>
      <c r="U221" s="24" t="str">
        <f>IF(B221="","",(VLOOKUP(B221,⑥児童生徒名簿表!G:I,3,0)))&amp;""</f>
        <v/>
      </c>
    </row>
    <row r="222" spans="1:21" ht="23.45" customHeight="1" x14ac:dyDescent="0.4">
      <c r="A222" s="37"/>
      <c r="B222" s="38"/>
      <c r="D222" s="94">
        <v>307</v>
      </c>
      <c r="E222" s="93" t="str">
        <f t="shared" si="12"/>
        <v/>
      </c>
      <c r="F222" s="591" t="str">
        <f>IF(A222="","",(VLOOKUP(A222,⑥児童生徒名簿表!G:I,2,0)))</f>
        <v/>
      </c>
      <c r="G222" s="592"/>
      <c r="H222" s="593"/>
      <c r="I222" s="99" t="s">
        <v>6</v>
      </c>
      <c r="J222" s="100" t="s">
        <v>5</v>
      </c>
      <c r="K222" s="104" t="str">
        <f>IF(A222="","",(VLOOKUP(A222,⑥児童生徒名簿表!G:I,3,0)))&amp;""</f>
        <v/>
      </c>
      <c r="L222" s="94">
        <v>332</v>
      </c>
      <c r="M222" s="94" t="str">
        <f t="shared" si="13"/>
        <v/>
      </c>
      <c r="N222" s="495" t="str">
        <f>IF(B222="","",(VLOOKUP(B222,⑥児童生徒名簿表!G:I,2,0)))</f>
        <v/>
      </c>
      <c r="O222" s="495"/>
      <c r="P222" s="495"/>
      <c r="Q222" s="495"/>
      <c r="R222" s="496"/>
      <c r="S222" s="26" t="s">
        <v>6</v>
      </c>
      <c r="T222" s="23" t="s">
        <v>5</v>
      </c>
      <c r="U222" s="24" t="str">
        <f>IF(B222="","",(VLOOKUP(B222,⑥児童生徒名簿表!G:I,3,0)))&amp;""</f>
        <v/>
      </c>
    </row>
    <row r="223" spans="1:21" ht="23.45" customHeight="1" x14ac:dyDescent="0.4">
      <c r="A223" s="37"/>
      <c r="B223" s="38"/>
      <c r="D223" s="94">
        <v>308</v>
      </c>
      <c r="E223" s="93" t="str">
        <f t="shared" si="12"/>
        <v/>
      </c>
      <c r="F223" s="591" t="str">
        <f>IF(A223="","",(VLOOKUP(A223,⑥児童生徒名簿表!G:I,2,0)))</f>
        <v/>
      </c>
      <c r="G223" s="592"/>
      <c r="H223" s="593"/>
      <c r="I223" s="99" t="s">
        <v>6</v>
      </c>
      <c r="J223" s="100" t="s">
        <v>5</v>
      </c>
      <c r="K223" s="104" t="str">
        <f>IF(A223="","",(VLOOKUP(A223,⑥児童生徒名簿表!G:I,3,0)))&amp;""</f>
        <v/>
      </c>
      <c r="L223" s="94">
        <v>333</v>
      </c>
      <c r="M223" s="94" t="str">
        <f t="shared" si="13"/>
        <v/>
      </c>
      <c r="N223" s="495" t="str">
        <f>IF(B223="","",(VLOOKUP(B223,⑥児童生徒名簿表!G:I,2,0)))</f>
        <v/>
      </c>
      <c r="O223" s="495"/>
      <c r="P223" s="495"/>
      <c r="Q223" s="495"/>
      <c r="R223" s="496"/>
      <c r="S223" s="26" t="s">
        <v>6</v>
      </c>
      <c r="T223" s="23" t="s">
        <v>5</v>
      </c>
      <c r="U223" s="24" t="str">
        <f>IF(B223="","",(VLOOKUP(B223,⑥児童生徒名簿表!G:I,3,0)))&amp;""</f>
        <v/>
      </c>
    </row>
    <row r="224" spans="1:21" ht="23.45" customHeight="1" x14ac:dyDescent="0.4">
      <c r="A224" s="37"/>
      <c r="B224" s="38"/>
      <c r="D224" s="94">
        <v>309</v>
      </c>
      <c r="E224" s="93" t="str">
        <f t="shared" si="12"/>
        <v/>
      </c>
      <c r="F224" s="591" t="str">
        <f>IF(A224="","",(VLOOKUP(A224,⑥児童生徒名簿表!G:I,2,0)))</f>
        <v/>
      </c>
      <c r="G224" s="592"/>
      <c r="H224" s="593"/>
      <c r="I224" s="99" t="s">
        <v>6</v>
      </c>
      <c r="J224" s="100" t="s">
        <v>5</v>
      </c>
      <c r="K224" s="104" t="str">
        <f>IF(A224="","",(VLOOKUP(A224,⑥児童生徒名簿表!G:I,3,0)))&amp;""</f>
        <v/>
      </c>
      <c r="L224" s="94">
        <v>334</v>
      </c>
      <c r="M224" s="94" t="str">
        <f t="shared" si="13"/>
        <v/>
      </c>
      <c r="N224" s="495" t="str">
        <f>IF(B224="","",(VLOOKUP(B224,⑥児童生徒名簿表!G:I,2,0)))</f>
        <v/>
      </c>
      <c r="O224" s="495"/>
      <c r="P224" s="495"/>
      <c r="Q224" s="495"/>
      <c r="R224" s="496"/>
      <c r="S224" s="26" t="s">
        <v>6</v>
      </c>
      <c r="T224" s="23" t="s">
        <v>5</v>
      </c>
      <c r="U224" s="24" t="str">
        <f>IF(B224="","",(VLOOKUP(B224,⑥児童生徒名簿表!G:I,3,0)))&amp;""</f>
        <v/>
      </c>
    </row>
    <row r="225" spans="1:21" ht="23.45" customHeight="1" x14ac:dyDescent="0.4">
      <c r="A225" s="37"/>
      <c r="B225" s="38"/>
      <c r="D225" s="94">
        <v>310</v>
      </c>
      <c r="E225" s="93" t="str">
        <f t="shared" si="12"/>
        <v/>
      </c>
      <c r="F225" s="591" t="str">
        <f>IF(A225="","",(VLOOKUP(A225,⑥児童生徒名簿表!G:I,2,0)))</f>
        <v/>
      </c>
      <c r="G225" s="592"/>
      <c r="H225" s="593"/>
      <c r="I225" s="99" t="s">
        <v>6</v>
      </c>
      <c r="J225" s="100" t="s">
        <v>5</v>
      </c>
      <c r="K225" s="104" t="str">
        <f>IF(A225="","",(VLOOKUP(A225,⑥児童生徒名簿表!G:I,3,0)))&amp;""</f>
        <v/>
      </c>
      <c r="L225" s="94">
        <v>335</v>
      </c>
      <c r="M225" s="94" t="str">
        <f t="shared" si="13"/>
        <v/>
      </c>
      <c r="N225" s="495" t="str">
        <f>IF(B225="","",(VLOOKUP(B225,⑥児童生徒名簿表!G:I,2,0)))</f>
        <v/>
      </c>
      <c r="O225" s="495"/>
      <c r="P225" s="495"/>
      <c r="Q225" s="495"/>
      <c r="R225" s="496"/>
      <c r="S225" s="26" t="s">
        <v>6</v>
      </c>
      <c r="T225" s="23" t="s">
        <v>5</v>
      </c>
      <c r="U225" s="24" t="str">
        <f>IF(B225="","",(VLOOKUP(B225,⑥児童生徒名簿表!G:I,3,0)))&amp;""</f>
        <v/>
      </c>
    </row>
    <row r="226" spans="1:21" ht="23.45" customHeight="1" x14ac:dyDescent="0.4">
      <c r="A226" s="37"/>
      <c r="B226" s="38"/>
      <c r="D226" s="94">
        <v>311</v>
      </c>
      <c r="E226" s="93" t="str">
        <f t="shared" si="12"/>
        <v/>
      </c>
      <c r="F226" s="591" t="str">
        <f>IF(A226="","",(VLOOKUP(A226,⑥児童生徒名簿表!G:I,2,0)))</f>
        <v/>
      </c>
      <c r="G226" s="592"/>
      <c r="H226" s="593"/>
      <c r="I226" s="99" t="s">
        <v>6</v>
      </c>
      <c r="J226" s="100" t="s">
        <v>5</v>
      </c>
      <c r="K226" s="104" t="str">
        <f>IF(A226="","",(VLOOKUP(A226,⑥児童生徒名簿表!G:I,3,0)))&amp;""</f>
        <v/>
      </c>
      <c r="L226" s="94">
        <v>336</v>
      </c>
      <c r="M226" s="94" t="str">
        <f t="shared" si="13"/>
        <v/>
      </c>
      <c r="N226" s="495" t="str">
        <f>IF(B226="","",(VLOOKUP(B226,⑥児童生徒名簿表!G:I,2,0)))</f>
        <v/>
      </c>
      <c r="O226" s="495"/>
      <c r="P226" s="495"/>
      <c r="Q226" s="495"/>
      <c r="R226" s="496"/>
      <c r="S226" s="26" t="s">
        <v>6</v>
      </c>
      <c r="T226" s="23" t="s">
        <v>5</v>
      </c>
      <c r="U226" s="24" t="str">
        <f>IF(B226="","",(VLOOKUP(B226,⑥児童生徒名簿表!G:I,3,0)))&amp;""</f>
        <v/>
      </c>
    </row>
    <row r="227" spans="1:21" ht="23.45" customHeight="1" x14ac:dyDescent="0.4">
      <c r="A227" s="37"/>
      <c r="B227" s="38"/>
      <c r="D227" s="94">
        <v>312</v>
      </c>
      <c r="E227" s="93" t="str">
        <f t="shared" si="12"/>
        <v/>
      </c>
      <c r="F227" s="591" t="str">
        <f>IF(A227="","",(VLOOKUP(A227,⑥児童生徒名簿表!G:I,2,0)))</f>
        <v/>
      </c>
      <c r="G227" s="592"/>
      <c r="H227" s="593"/>
      <c r="I227" s="99" t="s">
        <v>6</v>
      </c>
      <c r="J227" s="100" t="s">
        <v>5</v>
      </c>
      <c r="K227" s="104" t="str">
        <f>IF(A227="","",(VLOOKUP(A227,⑥児童生徒名簿表!G:I,3,0)))&amp;""</f>
        <v/>
      </c>
      <c r="L227" s="94">
        <v>337</v>
      </c>
      <c r="M227" s="94" t="str">
        <f t="shared" si="13"/>
        <v/>
      </c>
      <c r="N227" s="495" t="str">
        <f>IF(B227="","",(VLOOKUP(B227,⑥児童生徒名簿表!G:I,2,0)))</f>
        <v/>
      </c>
      <c r="O227" s="495"/>
      <c r="P227" s="495"/>
      <c r="Q227" s="495"/>
      <c r="R227" s="496"/>
      <c r="S227" s="26" t="s">
        <v>6</v>
      </c>
      <c r="T227" s="23" t="s">
        <v>5</v>
      </c>
      <c r="U227" s="24" t="str">
        <f>IF(B227="","",(VLOOKUP(B227,⑥児童生徒名簿表!G:I,3,0)))&amp;""</f>
        <v/>
      </c>
    </row>
    <row r="228" spans="1:21" ht="23.45" customHeight="1" x14ac:dyDescent="0.4">
      <c r="A228" s="37"/>
      <c r="B228" s="38"/>
      <c r="D228" s="94">
        <v>313</v>
      </c>
      <c r="E228" s="93" t="str">
        <f t="shared" si="12"/>
        <v/>
      </c>
      <c r="F228" s="591" t="str">
        <f>IF(A228="","",(VLOOKUP(A228,⑥児童生徒名簿表!G:I,2,0)))</f>
        <v/>
      </c>
      <c r="G228" s="592"/>
      <c r="H228" s="593"/>
      <c r="I228" s="99" t="s">
        <v>6</v>
      </c>
      <c r="J228" s="100" t="s">
        <v>5</v>
      </c>
      <c r="K228" s="104" t="str">
        <f>IF(A228="","",(VLOOKUP(A228,⑥児童生徒名簿表!G:I,3,0)))&amp;""</f>
        <v/>
      </c>
      <c r="L228" s="94">
        <v>338</v>
      </c>
      <c r="M228" s="94" t="str">
        <f t="shared" si="13"/>
        <v/>
      </c>
      <c r="N228" s="495" t="str">
        <f>IF(B228="","",(VLOOKUP(B228,⑥児童生徒名簿表!G:I,2,0)))</f>
        <v/>
      </c>
      <c r="O228" s="495"/>
      <c r="P228" s="495"/>
      <c r="Q228" s="495"/>
      <c r="R228" s="496"/>
      <c r="S228" s="26" t="s">
        <v>6</v>
      </c>
      <c r="T228" s="23" t="s">
        <v>5</v>
      </c>
      <c r="U228" s="24" t="str">
        <f>IF(B228="","",(VLOOKUP(B228,⑥児童生徒名簿表!G:I,3,0)))&amp;""</f>
        <v/>
      </c>
    </row>
    <row r="229" spans="1:21" ht="23.45" customHeight="1" x14ac:dyDescent="0.4">
      <c r="A229" s="37"/>
      <c r="B229" s="38"/>
      <c r="D229" s="94">
        <v>314</v>
      </c>
      <c r="E229" s="93" t="str">
        <f t="shared" si="12"/>
        <v/>
      </c>
      <c r="F229" s="591" t="str">
        <f>IF(A229="","",(VLOOKUP(A229,⑥児童生徒名簿表!G:I,2,0)))</f>
        <v/>
      </c>
      <c r="G229" s="592"/>
      <c r="H229" s="593"/>
      <c r="I229" s="99" t="s">
        <v>6</v>
      </c>
      <c r="J229" s="100" t="s">
        <v>5</v>
      </c>
      <c r="K229" s="104" t="str">
        <f>IF(A229="","",(VLOOKUP(A229,⑥児童生徒名簿表!G:I,3,0)))&amp;""</f>
        <v/>
      </c>
      <c r="L229" s="94">
        <v>339</v>
      </c>
      <c r="M229" s="94" t="str">
        <f t="shared" si="13"/>
        <v/>
      </c>
      <c r="N229" s="495" t="str">
        <f>IF(B229="","",(VLOOKUP(B229,⑥児童生徒名簿表!G:I,2,0)))</f>
        <v/>
      </c>
      <c r="O229" s="495"/>
      <c r="P229" s="495"/>
      <c r="Q229" s="495"/>
      <c r="R229" s="496"/>
      <c r="S229" s="26" t="s">
        <v>6</v>
      </c>
      <c r="T229" s="23" t="s">
        <v>5</v>
      </c>
      <c r="U229" s="24" t="str">
        <f>IF(B229="","",(VLOOKUP(B229,⑥児童生徒名簿表!G:I,3,0)))&amp;""</f>
        <v/>
      </c>
    </row>
    <row r="230" spans="1:21" ht="23.45" customHeight="1" x14ac:dyDescent="0.4">
      <c r="A230" s="37"/>
      <c r="B230" s="38"/>
      <c r="D230" s="94">
        <v>315</v>
      </c>
      <c r="E230" s="93" t="str">
        <f t="shared" si="12"/>
        <v/>
      </c>
      <c r="F230" s="591" t="str">
        <f>IF(A230="","",(VLOOKUP(A230,⑥児童生徒名簿表!G:I,2,0)))</f>
        <v/>
      </c>
      <c r="G230" s="592"/>
      <c r="H230" s="593"/>
      <c r="I230" s="99" t="s">
        <v>6</v>
      </c>
      <c r="J230" s="100" t="s">
        <v>5</v>
      </c>
      <c r="K230" s="104" t="str">
        <f>IF(A230="","",(VLOOKUP(A230,⑥児童生徒名簿表!G:I,3,0)))&amp;""</f>
        <v/>
      </c>
      <c r="L230" s="94">
        <v>340</v>
      </c>
      <c r="M230" s="94" t="str">
        <f t="shared" si="13"/>
        <v/>
      </c>
      <c r="N230" s="495" t="str">
        <f>IF(B230="","",(VLOOKUP(B230,⑥児童生徒名簿表!G:I,2,0)))</f>
        <v/>
      </c>
      <c r="O230" s="495"/>
      <c r="P230" s="495"/>
      <c r="Q230" s="495"/>
      <c r="R230" s="496"/>
      <c r="S230" s="26" t="s">
        <v>6</v>
      </c>
      <c r="T230" s="23" t="s">
        <v>5</v>
      </c>
      <c r="U230" s="24" t="str">
        <f>IF(B230="","",(VLOOKUP(B230,⑥児童生徒名簿表!G:I,3,0)))&amp;""</f>
        <v/>
      </c>
    </row>
    <row r="231" spans="1:21" ht="23.45" customHeight="1" x14ac:dyDescent="0.4">
      <c r="A231" s="37"/>
      <c r="B231" s="38"/>
      <c r="D231" s="94">
        <v>316</v>
      </c>
      <c r="E231" s="93" t="str">
        <f t="shared" si="12"/>
        <v/>
      </c>
      <c r="F231" s="591" t="str">
        <f>IF(A231="","",(VLOOKUP(A231,⑥児童生徒名簿表!G:I,2,0)))</f>
        <v/>
      </c>
      <c r="G231" s="592"/>
      <c r="H231" s="593"/>
      <c r="I231" s="99" t="s">
        <v>6</v>
      </c>
      <c r="J231" s="100" t="s">
        <v>5</v>
      </c>
      <c r="K231" s="104" t="str">
        <f>IF(A231="","",(VLOOKUP(A231,⑥児童生徒名簿表!G:I,3,0)))&amp;""</f>
        <v/>
      </c>
      <c r="L231" s="94">
        <v>341</v>
      </c>
      <c r="M231" s="94" t="str">
        <f t="shared" si="13"/>
        <v/>
      </c>
      <c r="N231" s="495" t="str">
        <f>IF(B231="","",(VLOOKUP(B231,⑥児童生徒名簿表!G:I,2,0)))</f>
        <v/>
      </c>
      <c r="O231" s="495"/>
      <c r="P231" s="495"/>
      <c r="Q231" s="495"/>
      <c r="R231" s="496"/>
      <c r="S231" s="26" t="s">
        <v>6</v>
      </c>
      <c r="T231" s="23" t="s">
        <v>5</v>
      </c>
      <c r="U231" s="24" t="str">
        <f>IF(B231="","",(VLOOKUP(B231,⑥児童生徒名簿表!G:I,3,0)))&amp;""</f>
        <v/>
      </c>
    </row>
    <row r="232" spans="1:21" ht="23.45" customHeight="1" x14ac:dyDescent="0.4">
      <c r="A232" s="37"/>
      <c r="B232" s="38"/>
      <c r="D232" s="94">
        <v>317</v>
      </c>
      <c r="E232" s="93" t="str">
        <f t="shared" si="12"/>
        <v/>
      </c>
      <c r="F232" s="591" t="str">
        <f>IF(A232="","",(VLOOKUP(A232,⑥児童生徒名簿表!G:I,2,0)))</f>
        <v/>
      </c>
      <c r="G232" s="592"/>
      <c r="H232" s="593"/>
      <c r="I232" s="99" t="s">
        <v>6</v>
      </c>
      <c r="J232" s="100" t="s">
        <v>5</v>
      </c>
      <c r="K232" s="104" t="str">
        <f>IF(A232="","",(VLOOKUP(A232,⑥児童生徒名簿表!G:I,3,0)))&amp;""</f>
        <v/>
      </c>
      <c r="L232" s="94">
        <v>342</v>
      </c>
      <c r="M232" s="94" t="str">
        <f t="shared" si="13"/>
        <v/>
      </c>
      <c r="N232" s="495" t="str">
        <f>IF(B232="","",(VLOOKUP(B232,⑥児童生徒名簿表!G:I,2,0)))</f>
        <v/>
      </c>
      <c r="O232" s="495"/>
      <c r="P232" s="495"/>
      <c r="Q232" s="495"/>
      <c r="R232" s="496"/>
      <c r="S232" s="26" t="s">
        <v>6</v>
      </c>
      <c r="T232" s="23" t="s">
        <v>5</v>
      </c>
      <c r="U232" s="24" t="str">
        <f>IF(B232="","",(VLOOKUP(B232,⑥児童生徒名簿表!G:I,3,0)))&amp;""</f>
        <v/>
      </c>
    </row>
    <row r="233" spans="1:21" ht="23.45" customHeight="1" x14ac:dyDescent="0.4">
      <c r="A233" s="37"/>
      <c r="B233" s="38"/>
      <c r="D233" s="94">
        <v>318</v>
      </c>
      <c r="E233" s="93" t="str">
        <f t="shared" si="12"/>
        <v/>
      </c>
      <c r="F233" s="591" t="str">
        <f>IF(A233="","",(VLOOKUP(A233,⑥児童生徒名簿表!G:I,2,0)))</f>
        <v/>
      </c>
      <c r="G233" s="592"/>
      <c r="H233" s="593"/>
      <c r="I233" s="99" t="s">
        <v>6</v>
      </c>
      <c r="J233" s="100" t="s">
        <v>5</v>
      </c>
      <c r="K233" s="104" t="str">
        <f>IF(A233="","",(VLOOKUP(A233,⑥児童生徒名簿表!G:I,3,0)))&amp;""</f>
        <v/>
      </c>
      <c r="L233" s="94">
        <v>343</v>
      </c>
      <c r="M233" s="94" t="str">
        <f t="shared" si="13"/>
        <v/>
      </c>
      <c r="N233" s="495" t="str">
        <f>IF(B233="","",(VLOOKUP(B233,⑥児童生徒名簿表!G:I,2,0)))</f>
        <v/>
      </c>
      <c r="O233" s="495"/>
      <c r="P233" s="495"/>
      <c r="Q233" s="495"/>
      <c r="R233" s="496"/>
      <c r="S233" s="26" t="s">
        <v>6</v>
      </c>
      <c r="T233" s="23" t="s">
        <v>5</v>
      </c>
      <c r="U233" s="24" t="str">
        <f>IF(B233="","",(VLOOKUP(B233,⑥児童生徒名簿表!G:I,3,0)))&amp;""</f>
        <v/>
      </c>
    </row>
    <row r="234" spans="1:21" ht="23.45" customHeight="1" x14ac:dyDescent="0.4">
      <c r="A234" s="37"/>
      <c r="B234" s="38"/>
      <c r="D234" s="94">
        <v>319</v>
      </c>
      <c r="E234" s="93" t="str">
        <f t="shared" si="12"/>
        <v/>
      </c>
      <c r="F234" s="591" t="str">
        <f>IF(A234="","",(VLOOKUP(A234,⑥児童生徒名簿表!G:I,2,0)))</f>
        <v/>
      </c>
      <c r="G234" s="592"/>
      <c r="H234" s="593"/>
      <c r="I234" s="99" t="s">
        <v>6</v>
      </c>
      <c r="J234" s="100" t="s">
        <v>5</v>
      </c>
      <c r="K234" s="104" t="str">
        <f>IF(A234="","",(VLOOKUP(A234,⑥児童生徒名簿表!G:I,3,0)))&amp;""</f>
        <v/>
      </c>
      <c r="L234" s="94">
        <v>344</v>
      </c>
      <c r="M234" s="94" t="str">
        <f t="shared" si="13"/>
        <v/>
      </c>
      <c r="N234" s="495" t="str">
        <f>IF(B234="","",(VLOOKUP(B234,⑥児童生徒名簿表!G:I,2,0)))</f>
        <v/>
      </c>
      <c r="O234" s="495"/>
      <c r="P234" s="495"/>
      <c r="Q234" s="495"/>
      <c r="R234" s="496"/>
      <c r="S234" s="26" t="s">
        <v>6</v>
      </c>
      <c r="T234" s="23" t="s">
        <v>5</v>
      </c>
      <c r="U234" s="24" t="str">
        <f>IF(B234="","",(VLOOKUP(B234,⑥児童生徒名簿表!G:I,3,0)))&amp;""</f>
        <v/>
      </c>
    </row>
    <row r="235" spans="1:21" ht="23.45" customHeight="1" x14ac:dyDescent="0.4">
      <c r="A235" s="37"/>
      <c r="B235" s="38"/>
      <c r="D235" s="94">
        <v>320</v>
      </c>
      <c r="E235" s="93" t="str">
        <f t="shared" si="12"/>
        <v/>
      </c>
      <c r="F235" s="591" t="str">
        <f>IF(A235="","",(VLOOKUP(A235,⑥児童生徒名簿表!G:I,2,0)))</f>
        <v/>
      </c>
      <c r="G235" s="592"/>
      <c r="H235" s="593"/>
      <c r="I235" s="99" t="s">
        <v>6</v>
      </c>
      <c r="J235" s="100" t="s">
        <v>5</v>
      </c>
      <c r="K235" s="104" t="str">
        <f>IF(A235="","",(VLOOKUP(A235,⑥児童生徒名簿表!G:I,3,0)))&amp;""</f>
        <v/>
      </c>
      <c r="L235" s="94">
        <v>345</v>
      </c>
      <c r="M235" s="94" t="str">
        <f t="shared" si="13"/>
        <v/>
      </c>
      <c r="N235" s="495" t="str">
        <f>IF(B235="","",(VLOOKUP(B235,⑥児童生徒名簿表!G:I,2,0)))</f>
        <v/>
      </c>
      <c r="O235" s="495"/>
      <c r="P235" s="495"/>
      <c r="Q235" s="495"/>
      <c r="R235" s="496"/>
      <c r="S235" s="26" t="s">
        <v>6</v>
      </c>
      <c r="T235" s="23" t="s">
        <v>5</v>
      </c>
      <c r="U235" s="24" t="str">
        <f>IF(B235="","",(VLOOKUP(B235,⑥児童生徒名簿表!G:I,3,0)))&amp;""</f>
        <v/>
      </c>
    </row>
    <row r="236" spans="1:21" ht="23.45" customHeight="1" x14ac:dyDescent="0.4">
      <c r="A236" s="37"/>
      <c r="B236" s="38"/>
      <c r="D236" s="94">
        <v>321</v>
      </c>
      <c r="E236" s="93" t="str">
        <f t="shared" si="12"/>
        <v/>
      </c>
      <c r="F236" s="591" t="str">
        <f>IF(A236="","",(VLOOKUP(A236,⑥児童生徒名簿表!G:I,2,0)))</f>
        <v/>
      </c>
      <c r="G236" s="592"/>
      <c r="H236" s="593"/>
      <c r="I236" s="99" t="s">
        <v>6</v>
      </c>
      <c r="J236" s="100" t="s">
        <v>5</v>
      </c>
      <c r="K236" s="104" t="str">
        <f>IF(A236="","",(VLOOKUP(A236,⑥児童生徒名簿表!G:I,3,0)))&amp;""</f>
        <v/>
      </c>
      <c r="L236" s="94">
        <v>346</v>
      </c>
      <c r="M236" s="94" t="str">
        <f t="shared" si="13"/>
        <v/>
      </c>
      <c r="N236" s="495" t="str">
        <f>IF(B236="","",(VLOOKUP(B236,⑥児童生徒名簿表!G:I,2,0)))</f>
        <v/>
      </c>
      <c r="O236" s="495"/>
      <c r="P236" s="495"/>
      <c r="Q236" s="495"/>
      <c r="R236" s="496"/>
      <c r="S236" s="26" t="s">
        <v>6</v>
      </c>
      <c r="T236" s="23" t="s">
        <v>5</v>
      </c>
      <c r="U236" s="24" t="str">
        <f>IF(B236="","",(VLOOKUP(B236,⑥児童生徒名簿表!G:I,3,0)))&amp;""</f>
        <v/>
      </c>
    </row>
    <row r="237" spans="1:21" ht="23.45" customHeight="1" x14ac:dyDescent="0.4">
      <c r="A237" s="37"/>
      <c r="B237" s="38"/>
      <c r="D237" s="94">
        <v>322</v>
      </c>
      <c r="E237" s="93" t="str">
        <f t="shared" si="12"/>
        <v/>
      </c>
      <c r="F237" s="591" t="str">
        <f>IF(A237="","",(VLOOKUP(A237,⑥児童生徒名簿表!G:I,2,0)))</f>
        <v/>
      </c>
      <c r="G237" s="592"/>
      <c r="H237" s="593"/>
      <c r="I237" s="99" t="s">
        <v>6</v>
      </c>
      <c r="J237" s="100" t="s">
        <v>5</v>
      </c>
      <c r="K237" s="104" t="str">
        <f>IF(A237="","",(VLOOKUP(A237,⑥児童生徒名簿表!G:I,3,0)))&amp;""</f>
        <v/>
      </c>
      <c r="L237" s="94">
        <v>347</v>
      </c>
      <c r="M237" s="94" t="str">
        <f t="shared" si="13"/>
        <v/>
      </c>
      <c r="N237" s="495" t="str">
        <f>IF(B237="","",(VLOOKUP(B237,⑥児童生徒名簿表!G:I,2,0)))</f>
        <v/>
      </c>
      <c r="O237" s="495"/>
      <c r="P237" s="495"/>
      <c r="Q237" s="495"/>
      <c r="R237" s="496"/>
      <c r="S237" s="26" t="s">
        <v>6</v>
      </c>
      <c r="T237" s="23" t="s">
        <v>5</v>
      </c>
      <c r="U237" s="24" t="str">
        <f>IF(B237="","",(VLOOKUP(B237,⑥児童生徒名簿表!G:I,3,0)))&amp;""</f>
        <v/>
      </c>
    </row>
    <row r="238" spans="1:21" ht="23.45" customHeight="1" x14ac:dyDescent="0.4">
      <c r="A238" s="37"/>
      <c r="B238" s="38"/>
      <c r="D238" s="94">
        <v>323</v>
      </c>
      <c r="E238" s="93" t="str">
        <f t="shared" si="12"/>
        <v/>
      </c>
      <c r="F238" s="591" t="str">
        <f>IF(A238="","",(VLOOKUP(A238,⑥児童生徒名簿表!G:I,2,0)))</f>
        <v/>
      </c>
      <c r="G238" s="592"/>
      <c r="H238" s="593"/>
      <c r="I238" s="99" t="s">
        <v>6</v>
      </c>
      <c r="J238" s="100" t="s">
        <v>5</v>
      </c>
      <c r="K238" s="104" t="str">
        <f>IF(A238="","",(VLOOKUP(A238,⑥児童生徒名簿表!G:I,3,0)))&amp;""</f>
        <v/>
      </c>
      <c r="L238" s="94">
        <v>348</v>
      </c>
      <c r="M238" s="94" t="str">
        <f t="shared" si="13"/>
        <v/>
      </c>
      <c r="N238" s="495" t="str">
        <f>IF(B238="","",(VLOOKUP(B238,⑥児童生徒名簿表!G:I,2,0)))</f>
        <v/>
      </c>
      <c r="O238" s="495"/>
      <c r="P238" s="495"/>
      <c r="Q238" s="495"/>
      <c r="R238" s="496"/>
      <c r="S238" s="26" t="s">
        <v>6</v>
      </c>
      <c r="T238" s="23" t="s">
        <v>5</v>
      </c>
      <c r="U238" s="24" t="str">
        <f>IF(B238="","",(VLOOKUP(B238,⑥児童生徒名簿表!G:I,3,0)))&amp;""</f>
        <v/>
      </c>
    </row>
    <row r="239" spans="1:21" ht="23.45" customHeight="1" x14ac:dyDescent="0.4">
      <c r="A239" s="37"/>
      <c r="B239" s="38"/>
      <c r="D239" s="94">
        <v>324</v>
      </c>
      <c r="E239" s="93" t="str">
        <f t="shared" si="12"/>
        <v/>
      </c>
      <c r="F239" s="591" t="str">
        <f>IF(A239="","",(VLOOKUP(A239,⑥児童生徒名簿表!G:I,2,0)))</f>
        <v/>
      </c>
      <c r="G239" s="592"/>
      <c r="H239" s="593"/>
      <c r="I239" s="99" t="s">
        <v>6</v>
      </c>
      <c r="J239" s="100" t="s">
        <v>5</v>
      </c>
      <c r="K239" s="104" t="str">
        <f>IF(A239="","",(VLOOKUP(A239,⑥児童生徒名簿表!G:I,3,0)))&amp;""</f>
        <v/>
      </c>
      <c r="L239" s="94">
        <v>349</v>
      </c>
      <c r="M239" s="94" t="str">
        <f t="shared" si="13"/>
        <v/>
      </c>
      <c r="N239" s="495" t="str">
        <f>IF(B239="","",(VLOOKUP(B239,⑥児童生徒名簿表!G:I,2,0)))</f>
        <v/>
      </c>
      <c r="O239" s="495"/>
      <c r="P239" s="495"/>
      <c r="Q239" s="495"/>
      <c r="R239" s="496"/>
      <c r="S239" s="26" t="s">
        <v>6</v>
      </c>
      <c r="T239" s="23" t="s">
        <v>5</v>
      </c>
      <c r="U239" s="24" t="str">
        <f>IF(B239="","",(VLOOKUP(B239,⑥児童生徒名簿表!G:I,3,0)))&amp;""</f>
        <v/>
      </c>
    </row>
    <row r="240" spans="1:21" ht="23.45" customHeight="1" x14ac:dyDescent="0.4">
      <c r="A240" s="37"/>
      <c r="B240" s="38"/>
      <c r="D240" s="94">
        <v>325</v>
      </c>
      <c r="E240" s="93" t="str">
        <f t="shared" si="12"/>
        <v/>
      </c>
      <c r="F240" s="591" t="str">
        <f>IF(A240="","",(VLOOKUP(A240,⑥児童生徒名簿表!G:I,2,0)))</f>
        <v/>
      </c>
      <c r="G240" s="592"/>
      <c r="H240" s="593"/>
      <c r="I240" s="99" t="s">
        <v>6</v>
      </c>
      <c r="J240" s="100" t="s">
        <v>5</v>
      </c>
      <c r="K240" s="104" t="str">
        <f>IF(A240="","",(VLOOKUP(A240,⑥児童生徒名簿表!G:I,3,0)))&amp;""</f>
        <v/>
      </c>
      <c r="L240" s="94">
        <v>350</v>
      </c>
      <c r="M240" s="94" t="str">
        <f t="shared" si="13"/>
        <v/>
      </c>
      <c r="N240" s="495" t="str">
        <f>IF(B240="","",(VLOOKUP(B240,⑥児童生徒名簿表!G:I,2,0)))</f>
        <v/>
      </c>
      <c r="O240" s="495"/>
      <c r="P240" s="495"/>
      <c r="Q240" s="495"/>
      <c r="R240" s="496"/>
      <c r="S240" s="26" t="s">
        <v>6</v>
      </c>
      <c r="T240" s="23" t="s">
        <v>5</v>
      </c>
      <c r="U240" s="24" t="str">
        <f>IF(B240="","",(VLOOKUP(B240,⑥児童生徒名簿表!G:I,3,0)))&amp;""</f>
        <v/>
      </c>
    </row>
    <row r="241" spans="1:21" ht="4.5" customHeight="1" x14ac:dyDescent="0.4"/>
    <row r="242" spans="1:21" ht="27" customHeight="1" x14ac:dyDescent="0.4">
      <c r="D242" s="586" t="s">
        <v>3</v>
      </c>
      <c r="E242" s="595"/>
      <c r="F242" s="595"/>
      <c r="G242" s="595"/>
      <c r="H242" s="587"/>
      <c r="I242" s="571" t="s">
        <v>31</v>
      </c>
      <c r="J242" s="572"/>
      <c r="K242" s="572"/>
      <c r="L242" s="573"/>
      <c r="M242" s="560" t="s">
        <v>30</v>
      </c>
      <c r="N242" s="561"/>
      <c r="O242" s="561"/>
      <c r="P242" s="561"/>
      <c r="Q242" s="562"/>
      <c r="R242" s="570" t="s">
        <v>1</v>
      </c>
      <c r="S242" s="570"/>
      <c r="T242" s="570"/>
      <c r="U242" s="570"/>
    </row>
    <row r="243" spans="1:21" ht="3.75" customHeight="1" thickBot="1" x14ac:dyDescent="0.45">
      <c r="K243" s="596"/>
      <c r="L243" s="596"/>
      <c r="M243" s="103"/>
    </row>
    <row r="244" spans="1:21" ht="15" customHeight="1" x14ac:dyDescent="0.4">
      <c r="D244" s="597" t="s">
        <v>1433</v>
      </c>
      <c r="E244" s="597"/>
      <c r="F244" s="598"/>
      <c r="G244" s="598"/>
      <c r="H244" s="598"/>
      <c r="I244" s="598"/>
      <c r="J244" s="598"/>
      <c r="K244" s="599"/>
      <c r="L244" s="600" t="s">
        <v>0</v>
      </c>
      <c r="M244" s="601"/>
      <c r="N244" s="602"/>
      <c r="O244" s="513" t="str">
        <f>O34&amp;""</f>
        <v/>
      </c>
      <c r="P244" s="514"/>
      <c r="Q244" s="514"/>
      <c r="R244" s="514"/>
      <c r="S244" s="514"/>
      <c r="T244" s="514"/>
      <c r="U244" s="515"/>
    </row>
    <row r="245" spans="1:21" ht="15" customHeight="1" thickBot="1" x14ac:dyDescent="0.45">
      <c r="D245" s="598"/>
      <c r="E245" s="598"/>
      <c r="F245" s="598"/>
      <c r="G245" s="598"/>
      <c r="H245" s="598"/>
      <c r="I245" s="598"/>
      <c r="J245" s="598"/>
      <c r="K245" s="599"/>
      <c r="L245" s="603"/>
      <c r="M245" s="604"/>
      <c r="N245" s="605"/>
      <c r="O245" s="516"/>
      <c r="P245" s="517"/>
      <c r="Q245" s="517"/>
      <c r="R245" s="517"/>
      <c r="S245" s="517"/>
      <c r="T245" s="517"/>
      <c r="U245" s="518"/>
    </row>
    <row r="246" spans="1:21" ht="27.75" customHeight="1" x14ac:dyDescent="0.4">
      <c r="D246" s="255" t="s">
        <v>1728</v>
      </c>
      <c r="E246" s="255"/>
      <c r="F246" s="255"/>
      <c r="G246" s="255"/>
      <c r="H246" s="255"/>
      <c r="I246" s="255"/>
      <c r="J246" s="255"/>
      <c r="K246" s="255"/>
      <c r="L246" s="255"/>
      <c r="M246" s="255"/>
      <c r="N246" s="255"/>
      <c r="O246" s="255"/>
      <c r="P246" s="505" t="s">
        <v>1727</v>
      </c>
      <c r="Q246" s="505"/>
      <c r="R246" s="505" t="e">
        <f>IF(I247="","",(VLOOKUP(I247,②学校番号一覧表!A:G,7,0)))</f>
        <v>#N/A</v>
      </c>
      <c r="S246" s="505"/>
      <c r="T246" s="505"/>
      <c r="U246" s="505"/>
    </row>
    <row r="247" spans="1:21" ht="30" customHeight="1" x14ac:dyDescent="0.4">
      <c r="D247" s="586" t="s">
        <v>13</v>
      </c>
      <c r="E247" s="587"/>
      <c r="F247" s="588" t="str">
        <f>F2</f>
        <v>硬筆</v>
      </c>
      <c r="G247" s="588"/>
      <c r="H247" s="94" t="s">
        <v>21</v>
      </c>
      <c r="I247" s="557">
        <f>I2</f>
        <v>0</v>
      </c>
      <c r="J247" s="558"/>
      <c r="K247" s="586" t="s">
        <v>20</v>
      </c>
      <c r="L247" s="587"/>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586" t="s">
        <v>9</v>
      </c>
      <c r="E248" s="587"/>
      <c r="F248" s="594" t="str">
        <f>IF(I2="","",(VLOOKUP(I2,②学校番号一覧表!A:D,4,0)))</f>
        <v/>
      </c>
      <c r="G248" s="594"/>
      <c r="H248" s="94"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20" t="s">
        <v>1357</v>
      </c>
      <c r="G250" s="421"/>
      <c r="H250" s="433"/>
      <c r="I250" s="420" t="s">
        <v>7</v>
      </c>
      <c r="J250" s="421"/>
      <c r="K250" s="421"/>
      <c r="L250" s="162" t="s">
        <v>67</v>
      </c>
      <c r="M250" s="106" t="s">
        <v>510</v>
      </c>
      <c r="N250" s="421" t="s">
        <v>1357</v>
      </c>
      <c r="O250" s="421"/>
      <c r="P250" s="421"/>
      <c r="Q250" s="421"/>
      <c r="R250" s="433"/>
      <c r="S250" s="420" t="s">
        <v>7</v>
      </c>
      <c r="T250" s="421"/>
      <c r="U250" s="433"/>
    </row>
    <row r="251" spans="1:21" ht="23.45" customHeight="1" x14ac:dyDescent="0.4">
      <c r="A251" s="37"/>
      <c r="B251" s="38"/>
      <c r="D251" s="94">
        <v>351</v>
      </c>
      <c r="E251" s="93" t="str">
        <f>A251&amp;""</f>
        <v/>
      </c>
      <c r="F251" s="591" t="str">
        <f>IF(A251="","",(VLOOKUP(A251,⑥児童生徒名簿表!G:I,2,0)))</f>
        <v/>
      </c>
      <c r="G251" s="592"/>
      <c r="H251" s="593"/>
      <c r="I251" s="99" t="s">
        <v>6</v>
      </c>
      <c r="J251" s="100" t="s">
        <v>5</v>
      </c>
      <c r="K251" s="104" t="str">
        <f>IF(A251="","",(VLOOKUP(A251,⑥児童生徒名簿表!G:I,3,0)))&amp;""</f>
        <v/>
      </c>
      <c r="L251" s="94">
        <v>376</v>
      </c>
      <c r="M251" s="94" t="str">
        <f>B251&amp;""</f>
        <v/>
      </c>
      <c r="N251" s="495" t="str">
        <f>IF(B251="","",(VLOOKUP(B251,⑥児童生徒名簿表!G:I,2,0)))</f>
        <v/>
      </c>
      <c r="O251" s="495"/>
      <c r="P251" s="495"/>
      <c r="Q251" s="495"/>
      <c r="R251" s="496"/>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1" t="str">
        <f>IF(A252="","",(VLOOKUP(A252,⑥児童生徒名簿表!G:I,2,0)))</f>
        <v/>
      </c>
      <c r="G252" s="592"/>
      <c r="H252" s="593"/>
      <c r="I252" s="99" t="s">
        <v>6</v>
      </c>
      <c r="J252" s="100" t="s">
        <v>5</v>
      </c>
      <c r="K252" s="104" t="str">
        <f>IF(A252="","",(VLOOKUP(A252,⑥児童生徒名簿表!G:I,3,0)))&amp;""</f>
        <v/>
      </c>
      <c r="L252" s="94">
        <v>377</v>
      </c>
      <c r="M252" s="94" t="str">
        <f t="shared" ref="M252:M275" si="15">B252&amp;""</f>
        <v/>
      </c>
      <c r="N252" s="495" t="str">
        <f>IF(B252="","",(VLOOKUP(B252,⑥児童生徒名簿表!G:I,2,0)))</f>
        <v/>
      </c>
      <c r="O252" s="495"/>
      <c r="P252" s="495"/>
      <c r="Q252" s="495"/>
      <c r="R252" s="496"/>
      <c r="S252" s="26" t="s">
        <v>6</v>
      </c>
      <c r="T252" s="23" t="s">
        <v>5</v>
      </c>
      <c r="U252" s="24" t="str">
        <f>IF(B252="","",(VLOOKUP(B252,⑥児童生徒名簿表!G:I,3,0)))&amp;""</f>
        <v/>
      </c>
    </row>
    <row r="253" spans="1:21" ht="23.45" customHeight="1" x14ac:dyDescent="0.4">
      <c r="A253" s="37"/>
      <c r="B253" s="38"/>
      <c r="D253" s="94">
        <v>353</v>
      </c>
      <c r="E253" s="93" t="str">
        <f t="shared" si="14"/>
        <v/>
      </c>
      <c r="F253" s="591" t="str">
        <f>IF(A253="","",(VLOOKUP(A253,⑥児童生徒名簿表!G:I,2,0)))</f>
        <v/>
      </c>
      <c r="G253" s="592"/>
      <c r="H253" s="593"/>
      <c r="I253" s="99" t="s">
        <v>6</v>
      </c>
      <c r="J253" s="100" t="s">
        <v>5</v>
      </c>
      <c r="K253" s="104" t="str">
        <f>IF(A253="","",(VLOOKUP(A253,⑥児童生徒名簿表!G:I,3,0)))&amp;""</f>
        <v/>
      </c>
      <c r="L253" s="94">
        <v>378</v>
      </c>
      <c r="M253" s="94" t="str">
        <f t="shared" si="15"/>
        <v/>
      </c>
      <c r="N253" s="495" t="str">
        <f>IF(B253="","",(VLOOKUP(B253,⑥児童生徒名簿表!G:I,2,0)))</f>
        <v/>
      </c>
      <c r="O253" s="495"/>
      <c r="P253" s="495"/>
      <c r="Q253" s="495"/>
      <c r="R253" s="496"/>
      <c r="S253" s="26" t="s">
        <v>6</v>
      </c>
      <c r="T253" s="23" t="s">
        <v>5</v>
      </c>
      <c r="U253" s="24" t="str">
        <f>IF(B253="","",(VLOOKUP(B253,⑥児童生徒名簿表!G:I,3,0)))&amp;""</f>
        <v/>
      </c>
    </row>
    <row r="254" spans="1:21" ht="23.45" customHeight="1" x14ac:dyDescent="0.4">
      <c r="A254" s="37"/>
      <c r="B254" s="38"/>
      <c r="D254" s="94">
        <v>354</v>
      </c>
      <c r="E254" s="93" t="str">
        <f t="shared" si="14"/>
        <v/>
      </c>
      <c r="F254" s="591" t="str">
        <f>IF(A254="","",(VLOOKUP(A254,⑥児童生徒名簿表!G:I,2,0)))</f>
        <v/>
      </c>
      <c r="G254" s="592"/>
      <c r="H254" s="593"/>
      <c r="I254" s="99" t="s">
        <v>6</v>
      </c>
      <c r="J254" s="100" t="s">
        <v>5</v>
      </c>
      <c r="K254" s="104" t="str">
        <f>IF(A254="","",(VLOOKUP(A254,⑥児童生徒名簿表!G:I,3,0)))&amp;""</f>
        <v/>
      </c>
      <c r="L254" s="94">
        <v>379</v>
      </c>
      <c r="M254" s="94" t="str">
        <f t="shared" si="15"/>
        <v/>
      </c>
      <c r="N254" s="495" t="str">
        <f>IF(B254="","",(VLOOKUP(B254,⑥児童生徒名簿表!G:I,2,0)))</f>
        <v/>
      </c>
      <c r="O254" s="495"/>
      <c r="P254" s="495"/>
      <c r="Q254" s="495"/>
      <c r="R254" s="496"/>
      <c r="S254" s="26" t="s">
        <v>6</v>
      </c>
      <c r="T254" s="23" t="s">
        <v>5</v>
      </c>
      <c r="U254" s="24" t="str">
        <f>IF(B254="","",(VLOOKUP(B254,⑥児童生徒名簿表!G:I,3,0)))&amp;""</f>
        <v/>
      </c>
    </row>
    <row r="255" spans="1:21" ht="23.45" customHeight="1" x14ac:dyDescent="0.4">
      <c r="A255" s="37"/>
      <c r="B255" s="38"/>
      <c r="D255" s="94">
        <v>355</v>
      </c>
      <c r="E255" s="93" t="str">
        <f t="shared" si="14"/>
        <v/>
      </c>
      <c r="F255" s="591" t="str">
        <f>IF(A255="","",(VLOOKUP(A255,⑥児童生徒名簿表!G:I,2,0)))</f>
        <v/>
      </c>
      <c r="G255" s="592"/>
      <c r="H255" s="593"/>
      <c r="I255" s="99" t="s">
        <v>6</v>
      </c>
      <c r="J255" s="100" t="s">
        <v>5</v>
      </c>
      <c r="K255" s="104" t="str">
        <f>IF(A255="","",(VLOOKUP(A255,⑥児童生徒名簿表!G:I,3,0)))&amp;""</f>
        <v/>
      </c>
      <c r="L255" s="94">
        <v>380</v>
      </c>
      <c r="M255" s="94" t="str">
        <f t="shared" si="15"/>
        <v/>
      </c>
      <c r="N255" s="495" t="str">
        <f>IF(B255="","",(VLOOKUP(B255,⑥児童生徒名簿表!G:I,2,0)))</f>
        <v/>
      </c>
      <c r="O255" s="495"/>
      <c r="P255" s="495"/>
      <c r="Q255" s="495"/>
      <c r="R255" s="496"/>
      <c r="S255" s="26" t="s">
        <v>6</v>
      </c>
      <c r="T255" s="23" t="s">
        <v>5</v>
      </c>
      <c r="U255" s="24" t="str">
        <f>IF(B255="","",(VLOOKUP(B255,⑥児童生徒名簿表!G:I,3,0)))&amp;""</f>
        <v/>
      </c>
    </row>
    <row r="256" spans="1:21" ht="23.45" customHeight="1" x14ac:dyDescent="0.4">
      <c r="A256" s="37"/>
      <c r="B256" s="38"/>
      <c r="D256" s="94">
        <v>356</v>
      </c>
      <c r="E256" s="93" t="str">
        <f t="shared" si="14"/>
        <v/>
      </c>
      <c r="F256" s="591" t="str">
        <f>IF(A256="","",(VLOOKUP(A256,⑥児童生徒名簿表!G:I,2,0)))</f>
        <v/>
      </c>
      <c r="G256" s="592"/>
      <c r="H256" s="593"/>
      <c r="I256" s="99" t="s">
        <v>6</v>
      </c>
      <c r="J256" s="100" t="s">
        <v>5</v>
      </c>
      <c r="K256" s="104" t="str">
        <f>IF(A256="","",(VLOOKUP(A256,⑥児童生徒名簿表!G:I,3,0)))&amp;""</f>
        <v/>
      </c>
      <c r="L256" s="94">
        <v>381</v>
      </c>
      <c r="M256" s="94" t="str">
        <f t="shared" si="15"/>
        <v/>
      </c>
      <c r="N256" s="495" t="str">
        <f>IF(B256="","",(VLOOKUP(B256,⑥児童生徒名簿表!G:I,2,0)))</f>
        <v/>
      </c>
      <c r="O256" s="495"/>
      <c r="P256" s="495"/>
      <c r="Q256" s="495"/>
      <c r="R256" s="496"/>
      <c r="S256" s="26" t="s">
        <v>6</v>
      </c>
      <c r="T256" s="23" t="s">
        <v>5</v>
      </c>
      <c r="U256" s="24" t="str">
        <f>IF(B256="","",(VLOOKUP(B256,⑥児童生徒名簿表!G:I,3,0)))&amp;""</f>
        <v/>
      </c>
    </row>
    <row r="257" spans="1:21" ht="23.45" customHeight="1" x14ac:dyDescent="0.4">
      <c r="A257" s="37"/>
      <c r="B257" s="38"/>
      <c r="D257" s="94">
        <v>357</v>
      </c>
      <c r="E257" s="93" t="str">
        <f t="shared" si="14"/>
        <v/>
      </c>
      <c r="F257" s="591" t="str">
        <f>IF(A257="","",(VLOOKUP(A257,⑥児童生徒名簿表!G:I,2,0)))</f>
        <v/>
      </c>
      <c r="G257" s="592"/>
      <c r="H257" s="593"/>
      <c r="I257" s="99" t="s">
        <v>6</v>
      </c>
      <c r="J257" s="100" t="s">
        <v>5</v>
      </c>
      <c r="K257" s="104" t="str">
        <f>IF(A257="","",(VLOOKUP(A257,⑥児童生徒名簿表!G:I,3,0)))&amp;""</f>
        <v/>
      </c>
      <c r="L257" s="94">
        <v>382</v>
      </c>
      <c r="M257" s="94" t="str">
        <f t="shared" si="15"/>
        <v/>
      </c>
      <c r="N257" s="495" t="str">
        <f>IF(B257="","",(VLOOKUP(B257,⑥児童生徒名簿表!G:I,2,0)))</f>
        <v/>
      </c>
      <c r="O257" s="495"/>
      <c r="P257" s="495"/>
      <c r="Q257" s="495"/>
      <c r="R257" s="496"/>
      <c r="S257" s="26" t="s">
        <v>6</v>
      </c>
      <c r="T257" s="23" t="s">
        <v>5</v>
      </c>
      <c r="U257" s="24" t="str">
        <f>IF(B257="","",(VLOOKUP(B257,⑥児童生徒名簿表!G:I,3,0)))&amp;""</f>
        <v/>
      </c>
    </row>
    <row r="258" spans="1:21" ht="23.45" customHeight="1" x14ac:dyDescent="0.4">
      <c r="A258" s="37"/>
      <c r="B258" s="38"/>
      <c r="D258" s="94">
        <v>358</v>
      </c>
      <c r="E258" s="93" t="str">
        <f t="shared" si="14"/>
        <v/>
      </c>
      <c r="F258" s="591" t="str">
        <f>IF(A258="","",(VLOOKUP(A258,⑥児童生徒名簿表!G:I,2,0)))</f>
        <v/>
      </c>
      <c r="G258" s="592"/>
      <c r="H258" s="593"/>
      <c r="I258" s="99" t="s">
        <v>6</v>
      </c>
      <c r="J258" s="100" t="s">
        <v>5</v>
      </c>
      <c r="K258" s="104" t="str">
        <f>IF(A258="","",(VLOOKUP(A258,⑥児童生徒名簿表!G:I,3,0)))&amp;""</f>
        <v/>
      </c>
      <c r="L258" s="94">
        <v>383</v>
      </c>
      <c r="M258" s="94" t="str">
        <f t="shared" si="15"/>
        <v/>
      </c>
      <c r="N258" s="495" t="str">
        <f>IF(B258="","",(VLOOKUP(B258,⑥児童生徒名簿表!G:I,2,0)))</f>
        <v/>
      </c>
      <c r="O258" s="495"/>
      <c r="P258" s="495"/>
      <c r="Q258" s="495"/>
      <c r="R258" s="496"/>
      <c r="S258" s="26" t="s">
        <v>6</v>
      </c>
      <c r="T258" s="23" t="s">
        <v>5</v>
      </c>
      <c r="U258" s="24" t="str">
        <f>IF(B258="","",(VLOOKUP(B258,⑥児童生徒名簿表!G:I,3,0)))&amp;""</f>
        <v/>
      </c>
    </row>
    <row r="259" spans="1:21" ht="23.45" customHeight="1" x14ac:dyDescent="0.4">
      <c r="A259" s="37"/>
      <c r="B259" s="38"/>
      <c r="D259" s="94">
        <v>359</v>
      </c>
      <c r="E259" s="93" t="str">
        <f t="shared" si="14"/>
        <v/>
      </c>
      <c r="F259" s="591" t="str">
        <f>IF(A259="","",(VLOOKUP(A259,⑥児童生徒名簿表!G:I,2,0)))</f>
        <v/>
      </c>
      <c r="G259" s="592"/>
      <c r="H259" s="593"/>
      <c r="I259" s="99" t="s">
        <v>6</v>
      </c>
      <c r="J259" s="100" t="s">
        <v>5</v>
      </c>
      <c r="K259" s="104" t="str">
        <f>IF(A259="","",(VLOOKUP(A259,⑥児童生徒名簿表!G:I,3,0)))&amp;""</f>
        <v/>
      </c>
      <c r="L259" s="94">
        <v>384</v>
      </c>
      <c r="M259" s="94" t="str">
        <f t="shared" si="15"/>
        <v/>
      </c>
      <c r="N259" s="495" t="str">
        <f>IF(B259="","",(VLOOKUP(B259,⑥児童生徒名簿表!G:I,2,0)))</f>
        <v/>
      </c>
      <c r="O259" s="495"/>
      <c r="P259" s="495"/>
      <c r="Q259" s="495"/>
      <c r="R259" s="496"/>
      <c r="S259" s="26" t="s">
        <v>6</v>
      </c>
      <c r="T259" s="23" t="s">
        <v>5</v>
      </c>
      <c r="U259" s="24" t="str">
        <f>IF(B259="","",(VLOOKUP(B259,⑥児童生徒名簿表!G:I,3,0)))&amp;""</f>
        <v/>
      </c>
    </row>
    <row r="260" spans="1:21" ht="23.45" customHeight="1" x14ac:dyDescent="0.4">
      <c r="A260" s="37"/>
      <c r="B260" s="38"/>
      <c r="D260" s="94">
        <v>360</v>
      </c>
      <c r="E260" s="93" t="str">
        <f t="shared" si="14"/>
        <v/>
      </c>
      <c r="F260" s="591" t="str">
        <f>IF(A260="","",(VLOOKUP(A260,⑥児童生徒名簿表!G:I,2,0)))</f>
        <v/>
      </c>
      <c r="G260" s="592"/>
      <c r="H260" s="593"/>
      <c r="I260" s="99" t="s">
        <v>6</v>
      </c>
      <c r="J260" s="100" t="s">
        <v>5</v>
      </c>
      <c r="K260" s="104" t="str">
        <f>IF(A260="","",(VLOOKUP(A260,⑥児童生徒名簿表!G:I,3,0)))&amp;""</f>
        <v/>
      </c>
      <c r="L260" s="94">
        <v>385</v>
      </c>
      <c r="M260" s="94" t="str">
        <f t="shared" si="15"/>
        <v/>
      </c>
      <c r="N260" s="495" t="str">
        <f>IF(B260="","",(VLOOKUP(B260,⑥児童生徒名簿表!G:I,2,0)))</f>
        <v/>
      </c>
      <c r="O260" s="495"/>
      <c r="P260" s="495"/>
      <c r="Q260" s="495"/>
      <c r="R260" s="496"/>
      <c r="S260" s="26" t="s">
        <v>6</v>
      </c>
      <c r="T260" s="23" t="s">
        <v>5</v>
      </c>
      <c r="U260" s="24" t="str">
        <f>IF(B260="","",(VLOOKUP(B260,⑥児童生徒名簿表!G:I,3,0)))&amp;""</f>
        <v/>
      </c>
    </row>
    <row r="261" spans="1:21" ht="23.45" customHeight="1" x14ac:dyDescent="0.4">
      <c r="A261" s="37"/>
      <c r="B261" s="38"/>
      <c r="D261" s="94">
        <v>361</v>
      </c>
      <c r="E261" s="93" t="str">
        <f t="shared" si="14"/>
        <v/>
      </c>
      <c r="F261" s="591" t="str">
        <f>IF(A261="","",(VLOOKUP(A261,⑥児童生徒名簿表!G:I,2,0)))</f>
        <v/>
      </c>
      <c r="G261" s="592"/>
      <c r="H261" s="593"/>
      <c r="I261" s="99" t="s">
        <v>6</v>
      </c>
      <c r="J261" s="100" t="s">
        <v>5</v>
      </c>
      <c r="K261" s="104" t="str">
        <f>IF(A261="","",(VLOOKUP(A261,⑥児童生徒名簿表!G:I,3,0)))&amp;""</f>
        <v/>
      </c>
      <c r="L261" s="94">
        <v>386</v>
      </c>
      <c r="M261" s="94" t="str">
        <f t="shared" si="15"/>
        <v/>
      </c>
      <c r="N261" s="495" t="str">
        <f>IF(B261="","",(VLOOKUP(B261,⑥児童生徒名簿表!G:I,2,0)))</f>
        <v/>
      </c>
      <c r="O261" s="495"/>
      <c r="P261" s="495"/>
      <c r="Q261" s="495"/>
      <c r="R261" s="496"/>
      <c r="S261" s="26" t="s">
        <v>6</v>
      </c>
      <c r="T261" s="23" t="s">
        <v>5</v>
      </c>
      <c r="U261" s="24" t="str">
        <f>IF(B261="","",(VLOOKUP(B261,⑥児童生徒名簿表!G:I,3,0)))&amp;""</f>
        <v/>
      </c>
    </row>
    <row r="262" spans="1:21" ht="23.45" customHeight="1" x14ac:dyDescent="0.4">
      <c r="A262" s="37"/>
      <c r="B262" s="38"/>
      <c r="D262" s="94">
        <v>362</v>
      </c>
      <c r="E262" s="93" t="str">
        <f t="shared" si="14"/>
        <v/>
      </c>
      <c r="F262" s="591" t="str">
        <f>IF(A262="","",(VLOOKUP(A262,⑥児童生徒名簿表!G:I,2,0)))</f>
        <v/>
      </c>
      <c r="G262" s="592"/>
      <c r="H262" s="593"/>
      <c r="I262" s="99" t="s">
        <v>6</v>
      </c>
      <c r="J262" s="100" t="s">
        <v>5</v>
      </c>
      <c r="K262" s="104" t="str">
        <f>IF(A262="","",(VLOOKUP(A262,⑥児童生徒名簿表!G:I,3,0)))&amp;""</f>
        <v/>
      </c>
      <c r="L262" s="94">
        <v>387</v>
      </c>
      <c r="M262" s="94" t="str">
        <f t="shared" si="15"/>
        <v/>
      </c>
      <c r="N262" s="495" t="str">
        <f>IF(B262="","",(VLOOKUP(B262,⑥児童生徒名簿表!G:I,2,0)))</f>
        <v/>
      </c>
      <c r="O262" s="495"/>
      <c r="P262" s="495"/>
      <c r="Q262" s="495"/>
      <c r="R262" s="496"/>
      <c r="S262" s="26" t="s">
        <v>6</v>
      </c>
      <c r="T262" s="23" t="s">
        <v>5</v>
      </c>
      <c r="U262" s="24" t="str">
        <f>IF(B262="","",(VLOOKUP(B262,⑥児童生徒名簿表!G:I,3,0)))&amp;""</f>
        <v/>
      </c>
    </row>
    <row r="263" spans="1:21" ht="23.45" customHeight="1" x14ac:dyDescent="0.4">
      <c r="A263" s="37"/>
      <c r="B263" s="38"/>
      <c r="D263" s="94">
        <v>363</v>
      </c>
      <c r="E263" s="93" t="str">
        <f t="shared" si="14"/>
        <v/>
      </c>
      <c r="F263" s="591" t="str">
        <f>IF(A263="","",(VLOOKUP(A263,⑥児童生徒名簿表!G:I,2,0)))</f>
        <v/>
      </c>
      <c r="G263" s="592"/>
      <c r="H263" s="593"/>
      <c r="I263" s="99" t="s">
        <v>6</v>
      </c>
      <c r="J263" s="100" t="s">
        <v>5</v>
      </c>
      <c r="K263" s="104" t="str">
        <f>IF(A263="","",(VLOOKUP(A263,⑥児童生徒名簿表!G:I,3,0)))&amp;""</f>
        <v/>
      </c>
      <c r="L263" s="94">
        <v>388</v>
      </c>
      <c r="M263" s="94" t="str">
        <f t="shared" si="15"/>
        <v/>
      </c>
      <c r="N263" s="495" t="str">
        <f>IF(B263="","",(VLOOKUP(B263,⑥児童生徒名簿表!G:I,2,0)))</f>
        <v/>
      </c>
      <c r="O263" s="495"/>
      <c r="P263" s="495"/>
      <c r="Q263" s="495"/>
      <c r="R263" s="496"/>
      <c r="S263" s="26" t="s">
        <v>6</v>
      </c>
      <c r="T263" s="23" t="s">
        <v>5</v>
      </c>
      <c r="U263" s="24" t="str">
        <f>IF(B263="","",(VLOOKUP(B263,⑥児童生徒名簿表!G:I,3,0)))&amp;""</f>
        <v/>
      </c>
    </row>
    <row r="264" spans="1:21" ht="23.45" customHeight="1" x14ac:dyDescent="0.4">
      <c r="A264" s="37"/>
      <c r="B264" s="38"/>
      <c r="D264" s="94">
        <v>364</v>
      </c>
      <c r="E264" s="93" t="str">
        <f t="shared" si="14"/>
        <v/>
      </c>
      <c r="F264" s="591" t="str">
        <f>IF(A264="","",(VLOOKUP(A264,⑥児童生徒名簿表!G:I,2,0)))</f>
        <v/>
      </c>
      <c r="G264" s="592"/>
      <c r="H264" s="593"/>
      <c r="I264" s="99" t="s">
        <v>6</v>
      </c>
      <c r="J264" s="100" t="s">
        <v>5</v>
      </c>
      <c r="K264" s="104" t="str">
        <f>IF(A264="","",(VLOOKUP(A264,⑥児童生徒名簿表!G:I,3,0)))&amp;""</f>
        <v/>
      </c>
      <c r="L264" s="94">
        <v>389</v>
      </c>
      <c r="M264" s="94" t="str">
        <f t="shared" si="15"/>
        <v/>
      </c>
      <c r="N264" s="495" t="str">
        <f>IF(B264="","",(VLOOKUP(B264,⑥児童生徒名簿表!G:I,2,0)))</f>
        <v/>
      </c>
      <c r="O264" s="495"/>
      <c r="P264" s="495"/>
      <c r="Q264" s="495"/>
      <c r="R264" s="496"/>
      <c r="S264" s="26" t="s">
        <v>6</v>
      </c>
      <c r="T264" s="23" t="s">
        <v>5</v>
      </c>
      <c r="U264" s="24" t="str">
        <f>IF(B264="","",(VLOOKUP(B264,⑥児童生徒名簿表!G:I,3,0)))&amp;""</f>
        <v/>
      </c>
    </row>
    <row r="265" spans="1:21" ht="23.45" customHeight="1" x14ac:dyDescent="0.4">
      <c r="A265" s="37"/>
      <c r="B265" s="38"/>
      <c r="D265" s="94">
        <v>365</v>
      </c>
      <c r="E265" s="93" t="str">
        <f t="shared" si="14"/>
        <v/>
      </c>
      <c r="F265" s="591" t="str">
        <f>IF(A265="","",(VLOOKUP(A265,⑥児童生徒名簿表!G:I,2,0)))</f>
        <v/>
      </c>
      <c r="G265" s="592"/>
      <c r="H265" s="593"/>
      <c r="I265" s="99" t="s">
        <v>6</v>
      </c>
      <c r="J265" s="100" t="s">
        <v>5</v>
      </c>
      <c r="K265" s="104" t="str">
        <f>IF(A265="","",(VLOOKUP(A265,⑥児童生徒名簿表!G:I,3,0)))&amp;""</f>
        <v/>
      </c>
      <c r="L265" s="94">
        <v>390</v>
      </c>
      <c r="M265" s="94" t="str">
        <f t="shared" si="15"/>
        <v/>
      </c>
      <c r="N265" s="495" t="str">
        <f>IF(B265="","",(VLOOKUP(B265,⑥児童生徒名簿表!G:I,2,0)))</f>
        <v/>
      </c>
      <c r="O265" s="495"/>
      <c r="P265" s="495"/>
      <c r="Q265" s="495"/>
      <c r="R265" s="496"/>
      <c r="S265" s="26" t="s">
        <v>6</v>
      </c>
      <c r="T265" s="23" t="s">
        <v>5</v>
      </c>
      <c r="U265" s="24" t="str">
        <f>IF(B265="","",(VLOOKUP(B265,⑥児童生徒名簿表!G:I,3,0)))&amp;""</f>
        <v/>
      </c>
    </row>
    <row r="266" spans="1:21" ht="23.45" customHeight="1" x14ac:dyDescent="0.4">
      <c r="A266" s="37"/>
      <c r="B266" s="38"/>
      <c r="D266" s="94">
        <v>366</v>
      </c>
      <c r="E266" s="93" t="str">
        <f t="shared" si="14"/>
        <v/>
      </c>
      <c r="F266" s="591" t="str">
        <f>IF(A266="","",(VLOOKUP(A266,⑥児童生徒名簿表!G:I,2,0)))</f>
        <v/>
      </c>
      <c r="G266" s="592"/>
      <c r="H266" s="593"/>
      <c r="I266" s="99" t="s">
        <v>6</v>
      </c>
      <c r="J266" s="100" t="s">
        <v>5</v>
      </c>
      <c r="K266" s="104" t="str">
        <f>IF(A266="","",(VLOOKUP(A266,⑥児童生徒名簿表!G:I,3,0)))&amp;""</f>
        <v/>
      </c>
      <c r="L266" s="94">
        <v>391</v>
      </c>
      <c r="M266" s="94" t="str">
        <f t="shared" si="15"/>
        <v/>
      </c>
      <c r="N266" s="495" t="str">
        <f>IF(B266="","",(VLOOKUP(B266,⑥児童生徒名簿表!G:I,2,0)))</f>
        <v/>
      </c>
      <c r="O266" s="495"/>
      <c r="P266" s="495"/>
      <c r="Q266" s="495"/>
      <c r="R266" s="496"/>
      <c r="S266" s="26" t="s">
        <v>6</v>
      </c>
      <c r="T266" s="23" t="s">
        <v>5</v>
      </c>
      <c r="U266" s="24" t="str">
        <f>IF(B266="","",(VLOOKUP(B266,⑥児童生徒名簿表!G:I,3,0)))&amp;""</f>
        <v/>
      </c>
    </row>
    <row r="267" spans="1:21" ht="23.45" customHeight="1" x14ac:dyDescent="0.4">
      <c r="A267" s="37"/>
      <c r="B267" s="38"/>
      <c r="D267" s="94">
        <v>367</v>
      </c>
      <c r="E267" s="93" t="str">
        <f t="shared" si="14"/>
        <v/>
      </c>
      <c r="F267" s="591" t="str">
        <f>IF(A267="","",(VLOOKUP(A267,⑥児童生徒名簿表!G:I,2,0)))</f>
        <v/>
      </c>
      <c r="G267" s="592"/>
      <c r="H267" s="593"/>
      <c r="I267" s="99" t="s">
        <v>6</v>
      </c>
      <c r="J267" s="100" t="s">
        <v>5</v>
      </c>
      <c r="K267" s="104" t="str">
        <f>IF(A267="","",(VLOOKUP(A267,⑥児童生徒名簿表!G:I,3,0)))&amp;""</f>
        <v/>
      </c>
      <c r="L267" s="94">
        <v>392</v>
      </c>
      <c r="M267" s="94" t="str">
        <f t="shared" si="15"/>
        <v/>
      </c>
      <c r="N267" s="495" t="str">
        <f>IF(B267="","",(VLOOKUP(B267,⑥児童生徒名簿表!G:I,2,0)))</f>
        <v/>
      </c>
      <c r="O267" s="495"/>
      <c r="P267" s="495"/>
      <c r="Q267" s="495"/>
      <c r="R267" s="496"/>
      <c r="S267" s="26" t="s">
        <v>6</v>
      </c>
      <c r="T267" s="23" t="s">
        <v>5</v>
      </c>
      <c r="U267" s="24" t="str">
        <f>IF(B267="","",(VLOOKUP(B267,⑥児童生徒名簿表!G:I,3,0)))&amp;""</f>
        <v/>
      </c>
    </row>
    <row r="268" spans="1:21" ht="23.45" customHeight="1" x14ac:dyDescent="0.4">
      <c r="A268" s="37"/>
      <c r="B268" s="38"/>
      <c r="D268" s="94">
        <v>368</v>
      </c>
      <c r="E268" s="93" t="str">
        <f t="shared" si="14"/>
        <v/>
      </c>
      <c r="F268" s="591" t="str">
        <f>IF(A268="","",(VLOOKUP(A268,⑥児童生徒名簿表!G:I,2,0)))</f>
        <v/>
      </c>
      <c r="G268" s="592"/>
      <c r="H268" s="593"/>
      <c r="I268" s="99" t="s">
        <v>6</v>
      </c>
      <c r="J268" s="100" t="s">
        <v>5</v>
      </c>
      <c r="K268" s="104" t="str">
        <f>IF(A268="","",(VLOOKUP(A268,⑥児童生徒名簿表!G:I,3,0)))&amp;""</f>
        <v/>
      </c>
      <c r="L268" s="94">
        <v>393</v>
      </c>
      <c r="M268" s="94" t="str">
        <f t="shared" si="15"/>
        <v/>
      </c>
      <c r="N268" s="495" t="str">
        <f>IF(B268="","",(VLOOKUP(B268,⑥児童生徒名簿表!G:I,2,0)))</f>
        <v/>
      </c>
      <c r="O268" s="495"/>
      <c r="P268" s="495"/>
      <c r="Q268" s="495"/>
      <c r="R268" s="496"/>
      <c r="S268" s="26" t="s">
        <v>6</v>
      </c>
      <c r="T268" s="23" t="s">
        <v>5</v>
      </c>
      <c r="U268" s="24" t="str">
        <f>IF(B268="","",(VLOOKUP(B268,⑥児童生徒名簿表!G:I,3,0)))&amp;""</f>
        <v/>
      </c>
    </row>
    <row r="269" spans="1:21" ht="23.45" customHeight="1" x14ac:dyDescent="0.4">
      <c r="A269" s="37"/>
      <c r="B269" s="38"/>
      <c r="D269" s="94">
        <v>369</v>
      </c>
      <c r="E269" s="93" t="str">
        <f t="shared" si="14"/>
        <v/>
      </c>
      <c r="F269" s="591" t="str">
        <f>IF(A269="","",(VLOOKUP(A269,⑥児童生徒名簿表!G:I,2,0)))</f>
        <v/>
      </c>
      <c r="G269" s="592"/>
      <c r="H269" s="593"/>
      <c r="I269" s="99" t="s">
        <v>6</v>
      </c>
      <c r="J269" s="100" t="s">
        <v>5</v>
      </c>
      <c r="K269" s="104" t="str">
        <f>IF(A269="","",(VLOOKUP(A269,⑥児童生徒名簿表!G:I,3,0)))&amp;""</f>
        <v/>
      </c>
      <c r="L269" s="94">
        <v>394</v>
      </c>
      <c r="M269" s="94" t="str">
        <f t="shared" si="15"/>
        <v/>
      </c>
      <c r="N269" s="495" t="str">
        <f>IF(B269="","",(VLOOKUP(B269,⑥児童生徒名簿表!G:I,2,0)))</f>
        <v/>
      </c>
      <c r="O269" s="495"/>
      <c r="P269" s="495"/>
      <c r="Q269" s="495"/>
      <c r="R269" s="496"/>
      <c r="S269" s="26" t="s">
        <v>6</v>
      </c>
      <c r="T269" s="23" t="s">
        <v>5</v>
      </c>
      <c r="U269" s="24" t="str">
        <f>IF(B269="","",(VLOOKUP(B269,⑥児童生徒名簿表!G:I,3,0)))&amp;""</f>
        <v/>
      </c>
    </row>
    <row r="270" spans="1:21" ht="23.45" customHeight="1" x14ac:dyDescent="0.4">
      <c r="A270" s="37"/>
      <c r="B270" s="38"/>
      <c r="D270" s="94">
        <v>370</v>
      </c>
      <c r="E270" s="93" t="str">
        <f t="shared" si="14"/>
        <v/>
      </c>
      <c r="F270" s="591" t="str">
        <f>IF(A270="","",(VLOOKUP(A270,⑥児童生徒名簿表!G:I,2,0)))</f>
        <v/>
      </c>
      <c r="G270" s="592"/>
      <c r="H270" s="593"/>
      <c r="I270" s="99" t="s">
        <v>6</v>
      </c>
      <c r="J270" s="100" t="s">
        <v>5</v>
      </c>
      <c r="K270" s="104" t="str">
        <f>IF(A270="","",(VLOOKUP(A270,⑥児童生徒名簿表!G:I,3,0)))&amp;""</f>
        <v/>
      </c>
      <c r="L270" s="94">
        <v>395</v>
      </c>
      <c r="M270" s="94" t="str">
        <f t="shared" si="15"/>
        <v/>
      </c>
      <c r="N270" s="495" t="str">
        <f>IF(B270="","",(VLOOKUP(B270,⑥児童生徒名簿表!G:I,2,0)))</f>
        <v/>
      </c>
      <c r="O270" s="495"/>
      <c r="P270" s="495"/>
      <c r="Q270" s="495"/>
      <c r="R270" s="496"/>
      <c r="S270" s="26" t="s">
        <v>6</v>
      </c>
      <c r="T270" s="23" t="s">
        <v>5</v>
      </c>
      <c r="U270" s="24" t="str">
        <f>IF(B270="","",(VLOOKUP(B270,⑥児童生徒名簿表!G:I,3,0)))&amp;""</f>
        <v/>
      </c>
    </row>
    <row r="271" spans="1:21" ht="23.45" customHeight="1" x14ac:dyDescent="0.4">
      <c r="A271" s="37"/>
      <c r="B271" s="38"/>
      <c r="D271" s="94">
        <v>371</v>
      </c>
      <c r="E271" s="93" t="str">
        <f t="shared" si="14"/>
        <v/>
      </c>
      <c r="F271" s="591" t="str">
        <f>IF(A271="","",(VLOOKUP(A271,⑥児童生徒名簿表!G:I,2,0)))</f>
        <v/>
      </c>
      <c r="G271" s="592"/>
      <c r="H271" s="593"/>
      <c r="I271" s="99" t="s">
        <v>6</v>
      </c>
      <c r="J271" s="100" t="s">
        <v>5</v>
      </c>
      <c r="K271" s="104" t="str">
        <f>IF(A271="","",(VLOOKUP(A271,⑥児童生徒名簿表!G:I,3,0)))&amp;""</f>
        <v/>
      </c>
      <c r="L271" s="94">
        <v>396</v>
      </c>
      <c r="M271" s="94" t="str">
        <f t="shared" si="15"/>
        <v/>
      </c>
      <c r="N271" s="495" t="str">
        <f>IF(B271="","",(VLOOKUP(B271,⑥児童生徒名簿表!G:I,2,0)))</f>
        <v/>
      </c>
      <c r="O271" s="495"/>
      <c r="P271" s="495"/>
      <c r="Q271" s="495"/>
      <c r="R271" s="496"/>
      <c r="S271" s="26" t="s">
        <v>6</v>
      </c>
      <c r="T271" s="23" t="s">
        <v>5</v>
      </c>
      <c r="U271" s="24" t="str">
        <f>IF(B271="","",(VLOOKUP(B271,⑥児童生徒名簿表!G:I,3,0)))&amp;""</f>
        <v/>
      </c>
    </row>
    <row r="272" spans="1:21" ht="23.45" customHeight="1" x14ac:dyDescent="0.4">
      <c r="A272" s="37"/>
      <c r="B272" s="38"/>
      <c r="D272" s="94">
        <v>372</v>
      </c>
      <c r="E272" s="93" t="str">
        <f t="shared" si="14"/>
        <v/>
      </c>
      <c r="F272" s="591" t="str">
        <f>IF(A272="","",(VLOOKUP(A272,⑥児童生徒名簿表!G:I,2,0)))</f>
        <v/>
      </c>
      <c r="G272" s="592"/>
      <c r="H272" s="593"/>
      <c r="I272" s="99" t="s">
        <v>6</v>
      </c>
      <c r="J272" s="100" t="s">
        <v>5</v>
      </c>
      <c r="K272" s="104" t="str">
        <f>IF(A272="","",(VLOOKUP(A272,⑥児童生徒名簿表!G:I,3,0)))&amp;""</f>
        <v/>
      </c>
      <c r="L272" s="94">
        <v>397</v>
      </c>
      <c r="M272" s="94" t="str">
        <f t="shared" si="15"/>
        <v/>
      </c>
      <c r="N272" s="495" t="str">
        <f>IF(B272="","",(VLOOKUP(B272,⑥児童生徒名簿表!G:I,2,0)))</f>
        <v/>
      </c>
      <c r="O272" s="495"/>
      <c r="P272" s="495"/>
      <c r="Q272" s="495"/>
      <c r="R272" s="496"/>
      <c r="S272" s="26" t="s">
        <v>6</v>
      </c>
      <c r="T272" s="23" t="s">
        <v>5</v>
      </c>
      <c r="U272" s="24" t="str">
        <f>IF(B272="","",(VLOOKUP(B272,⑥児童生徒名簿表!G:I,3,0)))&amp;""</f>
        <v/>
      </c>
    </row>
    <row r="273" spans="1:21" ht="23.45" customHeight="1" x14ac:dyDescent="0.4">
      <c r="A273" s="37"/>
      <c r="B273" s="38"/>
      <c r="D273" s="94">
        <v>373</v>
      </c>
      <c r="E273" s="93" t="str">
        <f t="shared" si="14"/>
        <v/>
      </c>
      <c r="F273" s="591" t="str">
        <f>IF(A273="","",(VLOOKUP(A273,⑥児童生徒名簿表!G:I,2,0)))</f>
        <v/>
      </c>
      <c r="G273" s="592"/>
      <c r="H273" s="593"/>
      <c r="I273" s="99" t="s">
        <v>6</v>
      </c>
      <c r="J273" s="100" t="s">
        <v>5</v>
      </c>
      <c r="K273" s="104" t="str">
        <f>IF(A273="","",(VLOOKUP(A273,⑥児童生徒名簿表!G:I,3,0)))&amp;""</f>
        <v/>
      </c>
      <c r="L273" s="94">
        <v>398</v>
      </c>
      <c r="M273" s="94" t="str">
        <f t="shared" si="15"/>
        <v/>
      </c>
      <c r="N273" s="495" t="str">
        <f>IF(B273="","",(VLOOKUP(B273,⑥児童生徒名簿表!G:I,2,0)))</f>
        <v/>
      </c>
      <c r="O273" s="495"/>
      <c r="P273" s="495"/>
      <c r="Q273" s="495"/>
      <c r="R273" s="496"/>
      <c r="S273" s="26" t="s">
        <v>6</v>
      </c>
      <c r="T273" s="23" t="s">
        <v>5</v>
      </c>
      <c r="U273" s="24" t="str">
        <f>IF(B273="","",(VLOOKUP(B273,⑥児童生徒名簿表!G:I,3,0)))&amp;""</f>
        <v/>
      </c>
    </row>
    <row r="274" spans="1:21" ht="23.45" customHeight="1" x14ac:dyDescent="0.4">
      <c r="A274" s="37"/>
      <c r="B274" s="38"/>
      <c r="D274" s="94">
        <v>374</v>
      </c>
      <c r="E274" s="93" t="str">
        <f t="shared" si="14"/>
        <v/>
      </c>
      <c r="F274" s="591" t="str">
        <f>IF(A274="","",(VLOOKUP(A274,⑥児童生徒名簿表!G:I,2,0)))</f>
        <v/>
      </c>
      <c r="G274" s="592"/>
      <c r="H274" s="593"/>
      <c r="I274" s="99" t="s">
        <v>6</v>
      </c>
      <c r="J274" s="100" t="s">
        <v>5</v>
      </c>
      <c r="K274" s="104" t="str">
        <f>IF(A274="","",(VLOOKUP(A274,⑥児童生徒名簿表!G:I,3,0)))&amp;""</f>
        <v/>
      </c>
      <c r="L274" s="94">
        <v>399</v>
      </c>
      <c r="M274" s="94" t="str">
        <f t="shared" si="15"/>
        <v/>
      </c>
      <c r="N274" s="495" t="str">
        <f>IF(B274="","",(VLOOKUP(B274,⑥児童生徒名簿表!G:I,2,0)))</f>
        <v/>
      </c>
      <c r="O274" s="495"/>
      <c r="P274" s="495"/>
      <c r="Q274" s="495"/>
      <c r="R274" s="496"/>
      <c r="S274" s="26" t="s">
        <v>6</v>
      </c>
      <c r="T274" s="23" t="s">
        <v>5</v>
      </c>
      <c r="U274" s="24" t="str">
        <f>IF(B274="","",(VLOOKUP(B274,⑥児童生徒名簿表!G:I,3,0)))&amp;""</f>
        <v/>
      </c>
    </row>
    <row r="275" spans="1:21" ht="23.45" customHeight="1" x14ac:dyDescent="0.4">
      <c r="A275" s="37"/>
      <c r="B275" s="38"/>
      <c r="D275" s="94">
        <v>375</v>
      </c>
      <c r="E275" s="93" t="str">
        <f t="shared" si="14"/>
        <v/>
      </c>
      <c r="F275" s="591" t="str">
        <f>IF(A275="","",(VLOOKUP(A275,⑥児童生徒名簿表!G:I,2,0)))</f>
        <v/>
      </c>
      <c r="G275" s="592"/>
      <c r="H275" s="593"/>
      <c r="I275" s="99" t="s">
        <v>6</v>
      </c>
      <c r="J275" s="100" t="s">
        <v>5</v>
      </c>
      <c r="K275" s="104" t="str">
        <f>IF(A275="","",(VLOOKUP(A275,⑥児童生徒名簿表!G:I,3,0)))&amp;""</f>
        <v/>
      </c>
      <c r="L275" s="94">
        <v>400</v>
      </c>
      <c r="M275" s="94" t="str">
        <f t="shared" si="15"/>
        <v/>
      </c>
      <c r="N275" s="495" t="str">
        <f>IF(B275="","",(VLOOKUP(B275,⑥児童生徒名簿表!G:I,2,0)))</f>
        <v/>
      </c>
      <c r="O275" s="495"/>
      <c r="P275" s="495"/>
      <c r="Q275" s="495"/>
      <c r="R275" s="496"/>
      <c r="S275" s="26" t="s">
        <v>6</v>
      </c>
      <c r="T275" s="23" t="s">
        <v>5</v>
      </c>
      <c r="U275" s="24" t="str">
        <f>IF(B275="","",(VLOOKUP(B275,⑥児童生徒名簿表!G:I,3,0)))&amp;""</f>
        <v/>
      </c>
    </row>
    <row r="276" spans="1:21" ht="4.5" customHeight="1" x14ac:dyDescent="0.4"/>
    <row r="277" spans="1:21" ht="27" customHeight="1" x14ac:dyDescent="0.4">
      <c r="D277" s="586" t="s">
        <v>3</v>
      </c>
      <c r="E277" s="595"/>
      <c r="F277" s="595"/>
      <c r="G277" s="595"/>
      <c r="H277" s="587"/>
      <c r="I277" s="571" t="s">
        <v>31</v>
      </c>
      <c r="J277" s="572"/>
      <c r="K277" s="572"/>
      <c r="L277" s="573"/>
      <c r="M277" s="560" t="s">
        <v>30</v>
      </c>
      <c r="N277" s="561"/>
      <c r="O277" s="561"/>
      <c r="P277" s="561"/>
      <c r="Q277" s="562"/>
      <c r="R277" s="570" t="s">
        <v>1</v>
      </c>
      <c r="S277" s="570"/>
      <c r="T277" s="570"/>
      <c r="U277" s="570"/>
    </row>
    <row r="278" spans="1:21" ht="3.75" customHeight="1" thickBot="1" x14ac:dyDescent="0.45">
      <c r="K278" s="596"/>
      <c r="L278" s="596"/>
      <c r="M278" s="103"/>
    </row>
    <row r="279" spans="1:21" ht="15" customHeight="1" x14ac:dyDescent="0.4">
      <c r="D279" s="597" t="s">
        <v>1433</v>
      </c>
      <c r="E279" s="597"/>
      <c r="F279" s="598"/>
      <c r="G279" s="598"/>
      <c r="H279" s="598"/>
      <c r="I279" s="598"/>
      <c r="J279" s="598"/>
      <c r="K279" s="599"/>
      <c r="L279" s="600" t="s">
        <v>0</v>
      </c>
      <c r="M279" s="601"/>
      <c r="N279" s="602"/>
      <c r="O279" s="513" t="str">
        <f>O34&amp;""</f>
        <v/>
      </c>
      <c r="P279" s="514"/>
      <c r="Q279" s="514"/>
      <c r="R279" s="514"/>
      <c r="S279" s="514"/>
      <c r="T279" s="514"/>
      <c r="U279" s="515"/>
    </row>
    <row r="280" spans="1:21" ht="15" customHeight="1" thickBot="1" x14ac:dyDescent="0.45">
      <c r="D280" s="598"/>
      <c r="E280" s="598"/>
      <c r="F280" s="598"/>
      <c r="G280" s="598"/>
      <c r="H280" s="598"/>
      <c r="I280" s="598"/>
      <c r="J280" s="598"/>
      <c r="K280" s="599"/>
      <c r="L280" s="603"/>
      <c r="M280" s="604"/>
      <c r="N280" s="605"/>
      <c r="O280" s="516"/>
      <c r="P280" s="517"/>
      <c r="Q280" s="517"/>
      <c r="R280" s="517"/>
      <c r="S280" s="517"/>
      <c r="T280" s="517"/>
      <c r="U280" s="518"/>
    </row>
    <row r="281" spans="1:21" ht="27.75" customHeight="1" x14ac:dyDescent="0.4">
      <c r="D281" s="255" t="s">
        <v>1728</v>
      </c>
      <c r="E281" s="255"/>
      <c r="F281" s="255"/>
      <c r="G281" s="255"/>
      <c r="H281" s="255"/>
      <c r="I281" s="255"/>
      <c r="J281" s="255"/>
      <c r="K281" s="255"/>
      <c r="L281" s="255"/>
      <c r="M281" s="255"/>
      <c r="N281" s="255"/>
      <c r="O281" s="255"/>
      <c r="P281" s="505" t="s">
        <v>1727</v>
      </c>
      <c r="Q281" s="505"/>
      <c r="R281" s="505" t="e">
        <f>IF(I282="","",(VLOOKUP(I282,②学校番号一覧表!A:G,7,0)))</f>
        <v>#N/A</v>
      </c>
      <c r="S281" s="505"/>
      <c r="T281" s="505"/>
      <c r="U281" s="505"/>
    </row>
    <row r="282" spans="1:21" ht="30" customHeight="1" x14ac:dyDescent="0.4">
      <c r="D282" s="586" t="s">
        <v>13</v>
      </c>
      <c r="E282" s="587"/>
      <c r="F282" s="588" t="str">
        <f>F2</f>
        <v>硬筆</v>
      </c>
      <c r="G282" s="588"/>
      <c r="H282" s="94" t="s">
        <v>21</v>
      </c>
      <c r="I282" s="557">
        <f>I2</f>
        <v>0</v>
      </c>
      <c r="J282" s="558"/>
      <c r="K282" s="586" t="s">
        <v>20</v>
      </c>
      <c r="L282" s="587"/>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586" t="s">
        <v>9</v>
      </c>
      <c r="E283" s="587"/>
      <c r="F283" s="594" t="str">
        <f>IF(I2="","",(VLOOKUP(I2,②学校番号一覧表!A:D,4,0)))</f>
        <v/>
      </c>
      <c r="G283" s="594"/>
      <c r="H283" s="94"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20" t="s">
        <v>1357</v>
      </c>
      <c r="G285" s="421"/>
      <c r="H285" s="433"/>
      <c r="I285" s="420" t="s">
        <v>7</v>
      </c>
      <c r="J285" s="421"/>
      <c r="K285" s="421"/>
      <c r="L285" s="162" t="s">
        <v>67</v>
      </c>
      <c r="M285" s="106" t="s">
        <v>510</v>
      </c>
      <c r="N285" s="421" t="s">
        <v>1357</v>
      </c>
      <c r="O285" s="421"/>
      <c r="P285" s="421"/>
      <c r="Q285" s="421"/>
      <c r="R285" s="433"/>
      <c r="S285" s="420" t="s">
        <v>7</v>
      </c>
      <c r="T285" s="421"/>
      <c r="U285" s="433"/>
    </row>
    <row r="286" spans="1:21" ht="23.45" customHeight="1" x14ac:dyDescent="0.4">
      <c r="A286" s="37"/>
      <c r="B286" s="38"/>
      <c r="D286" s="94">
        <v>401</v>
      </c>
      <c r="E286" s="93" t="str">
        <f>A286&amp;""</f>
        <v/>
      </c>
      <c r="F286" s="591" t="str">
        <f>IF(A286="","",(VLOOKUP(A286,⑥児童生徒名簿表!G:I,2,0)))</f>
        <v/>
      </c>
      <c r="G286" s="592"/>
      <c r="H286" s="593"/>
      <c r="I286" s="99" t="s">
        <v>6</v>
      </c>
      <c r="J286" s="100" t="s">
        <v>5</v>
      </c>
      <c r="K286" s="104" t="str">
        <f>IF(A286="","",(VLOOKUP(A286,⑥児童生徒名簿表!G:I,3,0)))&amp;""</f>
        <v/>
      </c>
      <c r="L286" s="94">
        <v>426</v>
      </c>
      <c r="M286" s="94" t="str">
        <f>B286&amp;""</f>
        <v/>
      </c>
      <c r="N286" s="495" t="str">
        <f>IF(B286="","",(VLOOKUP(B286,⑥児童生徒名簿表!G:I,2,0)))</f>
        <v/>
      </c>
      <c r="O286" s="495"/>
      <c r="P286" s="495"/>
      <c r="Q286" s="495"/>
      <c r="R286" s="496"/>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1" t="str">
        <f>IF(A287="","",(VLOOKUP(A287,⑥児童生徒名簿表!G:I,2,0)))</f>
        <v/>
      </c>
      <c r="G287" s="592"/>
      <c r="H287" s="593"/>
      <c r="I287" s="99" t="s">
        <v>6</v>
      </c>
      <c r="J287" s="100" t="s">
        <v>5</v>
      </c>
      <c r="K287" s="104" t="str">
        <f>IF(A287="","",(VLOOKUP(A287,⑥児童生徒名簿表!G:I,3,0)))&amp;""</f>
        <v/>
      </c>
      <c r="L287" s="94">
        <v>427</v>
      </c>
      <c r="M287" s="94" t="str">
        <f t="shared" ref="M287:M310" si="17">B287&amp;""</f>
        <v/>
      </c>
      <c r="N287" s="495" t="str">
        <f>IF(B287="","",(VLOOKUP(B287,⑥児童生徒名簿表!G:I,2,0)))</f>
        <v/>
      </c>
      <c r="O287" s="495"/>
      <c r="P287" s="495"/>
      <c r="Q287" s="495"/>
      <c r="R287" s="496"/>
      <c r="S287" s="26" t="s">
        <v>6</v>
      </c>
      <c r="T287" s="23" t="s">
        <v>5</v>
      </c>
      <c r="U287" s="24" t="str">
        <f>IF(B287="","",(VLOOKUP(B287,⑥児童生徒名簿表!G:I,3,0)))&amp;""</f>
        <v/>
      </c>
    </row>
    <row r="288" spans="1:21" ht="23.45" customHeight="1" x14ac:dyDescent="0.4">
      <c r="A288" s="37"/>
      <c r="B288" s="38"/>
      <c r="D288" s="94">
        <v>403</v>
      </c>
      <c r="E288" s="93" t="str">
        <f t="shared" si="16"/>
        <v/>
      </c>
      <c r="F288" s="591" t="str">
        <f>IF(A288="","",(VLOOKUP(A288,⑥児童生徒名簿表!G:I,2,0)))</f>
        <v/>
      </c>
      <c r="G288" s="592"/>
      <c r="H288" s="593"/>
      <c r="I288" s="99" t="s">
        <v>6</v>
      </c>
      <c r="J288" s="100" t="s">
        <v>5</v>
      </c>
      <c r="K288" s="104" t="str">
        <f>IF(A288="","",(VLOOKUP(A288,⑥児童生徒名簿表!G:I,3,0)))&amp;""</f>
        <v/>
      </c>
      <c r="L288" s="94">
        <v>428</v>
      </c>
      <c r="M288" s="94" t="str">
        <f t="shared" si="17"/>
        <v/>
      </c>
      <c r="N288" s="495" t="str">
        <f>IF(B288="","",(VLOOKUP(B288,⑥児童生徒名簿表!G:I,2,0)))</f>
        <v/>
      </c>
      <c r="O288" s="495"/>
      <c r="P288" s="495"/>
      <c r="Q288" s="495"/>
      <c r="R288" s="496"/>
      <c r="S288" s="26" t="s">
        <v>6</v>
      </c>
      <c r="T288" s="23" t="s">
        <v>5</v>
      </c>
      <c r="U288" s="24" t="str">
        <f>IF(B288="","",(VLOOKUP(B288,⑥児童生徒名簿表!G:I,3,0)))&amp;""</f>
        <v/>
      </c>
    </row>
    <row r="289" spans="1:21" ht="23.45" customHeight="1" x14ac:dyDescent="0.4">
      <c r="A289" s="37"/>
      <c r="B289" s="38"/>
      <c r="D289" s="94">
        <v>404</v>
      </c>
      <c r="E289" s="93" t="str">
        <f t="shared" si="16"/>
        <v/>
      </c>
      <c r="F289" s="591" t="str">
        <f>IF(A289="","",(VLOOKUP(A289,⑥児童生徒名簿表!G:I,2,0)))</f>
        <v/>
      </c>
      <c r="G289" s="592"/>
      <c r="H289" s="593"/>
      <c r="I289" s="99" t="s">
        <v>6</v>
      </c>
      <c r="J289" s="100" t="s">
        <v>5</v>
      </c>
      <c r="K289" s="104" t="str">
        <f>IF(A289="","",(VLOOKUP(A289,⑥児童生徒名簿表!G:I,3,0)))&amp;""</f>
        <v/>
      </c>
      <c r="L289" s="94">
        <v>429</v>
      </c>
      <c r="M289" s="94" t="str">
        <f t="shared" si="17"/>
        <v/>
      </c>
      <c r="N289" s="495" t="str">
        <f>IF(B289="","",(VLOOKUP(B289,⑥児童生徒名簿表!G:I,2,0)))</f>
        <v/>
      </c>
      <c r="O289" s="495"/>
      <c r="P289" s="495"/>
      <c r="Q289" s="495"/>
      <c r="R289" s="496"/>
      <c r="S289" s="26" t="s">
        <v>6</v>
      </c>
      <c r="T289" s="23" t="s">
        <v>5</v>
      </c>
      <c r="U289" s="24" t="str">
        <f>IF(B289="","",(VLOOKUP(B289,⑥児童生徒名簿表!G:I,3,0)))&amp;""</f>
        <v/>
      </c>
    </row>
    <row r="290" spans="1:21" ht="23.45" customHeight="1" x14ac:dyDescent="0.4">
      <c r="A290" s="37"/>
      <c r="B290" s="38"/>
      <c r="D290" s="94">
        <v>405</v>
      </c>
      <c r="E290" s="93" t="str">
        <f t="shared" si="16"/>
        <v/>
      </c>
      <c r="F290" s="591" t="str">
        <f>IF(A290="","",(VLOOKUP(A290,⑥児童生徒名簿表!G:I,2,0)))</f>
        <v/>
      </c>
      <c r="G290" s="592"/>
      <c r="H290" s="593"/>
      <c r="I290" s="99" t="s">
        <v>6</v>
      </c>
      <c r="J290" s="100" t="s">
        <v>5</v>
      </c>
      <c r="K290" s="104" t="str">
        <f>IF(A290="","",(VLOOKUP(A290,⑥児童生徒名簿表!G:I,3,0)))&amp;""</f>
        <v/>
      </c>
      <c r="L290" s="94">
        <v>430</v>
      </c>
      <c r="M290" s="94" t="str">
        <f t="shared" si="17"/>
        <v/>
      </c>
      <c r="N290" s="495" t="str">
        <f>IF(B290="","",(VLOOKUP(B290,⑥児童生徒名簿表!G:I,2,0)))</f>
        <v/>
      </c>
      <c r="O290" s="495"/>
      <c r="P290" s="495"/>
      <c r="Q290" s="495"/>
      <c r="R290" s="496"/>
      <c r="S290" s="26" t="s">
        <v>6</v>
      </c>
      <c r="T290" s="23" t="s">
        <v>5</v>
      </c>
      <c r="U290" s="24" t="str">
        <f>IF(B290="","",(VLOOKUP(B290,⑥児童生徒名簿表!G:I,3,0)))&amp;""</f>
        <v/>
      </c>
    </row>
    <row r="291" spans="1:21" ht="23.45" customHeight="1" x14ac:dyDescent="0.4">
      <c r="A291" s="37"/>
      <c r="B291" s="38"/>
      <c r="D291" s="94">
        <v>406</v>
      </c>
      <c r="E291" s="93" t="str">
        <f t="shared" si="16"/>
        <v/>
      </c>
      <c r="F291" s="591" t="str">
        <f>IF(A291="","",(VLOOKUP(A291,⑥児童生徒名簿表!G:I,2,0)))</f>
        <v/>
      </c>
      <c r="G291" s="592"/>
      <c r="H291" s="593"/>
      <c r="I291" s="99" t="s">
        <v>6</v>
      </c>
      <c r="J291" s="100" t="s">
        <v>5</v>
      </c>
      <c r="K291" s="104" t="str">
        <f>IF(A291="","",(VLOOKUP(A291,⑥児童生徒名簿表!G:I,3,0)))&amp;""</f>
        <v/>
      </c>
      <c r="L291" s="94">
        <v>431</v>
      </c>
      <c r="M291" s="94" t="str">
        <f t="shared" si="17"/>
        <v/>
      </c>
      <c r="N291" s="495" t="str">
        <f>IF(B291="","",(VLOOKUP(B291,⑥児童生徒名簿表!G:I,2,0)))</f>
        <v/>
      </c>
      <c r="O291" s="495"/>
      <c r="P291" s="495"/>
      <c r="Q291" s="495"/>
      <c r="R291" s="496"/>
      <c r="S291" s="26" t="s">
        <v>6</v>
      </c>
      <c r="T291" s="23" t="s">
        <v>5</v>
      </c>
      <c r="U291" s="24" t="str">
        <f>IF(B291="","",(VLOOKUP(B291,⑥児童生徒名簿表!G:I,3,0)))&amp;""</f>
        <v/>
      </c>
    </row>
    <row r="292" spans="1:21" ht="23.45" customHeight="1" x14ac:dyDescent="0.4">
      <c r="A292" s="37"/>
      <c r="B292" s="38"/>
      <c r="D292" s="94">
        <v>407</v>
      </c>
      <c r="E292" s="93" t="str">
        <f t="shared" si="16"/>
        <v/>
      </c>
      <c r="F292" s="591" t="str">
        <f>IF(A292="","",(VLOOKUP(A292,⑥児童生徒名簿表!G:I,2,0)))</f>
        <v/>
      </c>
      <c r="G292" s="592"/>
      <c r="H292" s="593"/>
      <c r="I292" s="99" t="s">
        <v>6</v>
      </c>
      <c r="J292" s="100" t="s">
        <v>5</v>
      </c>
      <c r="K292" s="104" t="str">
        <f>IF(A292="","",(VLOOKUP(A292,⑥児童生徒名簿表!G:I,3,0)))&amp;""</f>
        <v/>
      </c>
      <c r="L292" s="94">
        <v>432</v>
      </c>
      <c r="M292" s="94" t="str">
        <f t="shared" si="17"/>
        <v/>
      </c>
      <c r="N292" s="495" t="str">
        <f>IF(B292="","",(VLOOKUP(B292,⑥児童生徒名簿表!G:I,2,0)))</f>
        <v/>
      </c>
      <c r="O292" s="495"/>
      <c r="P292" s="495"/>
      <c r="Q292" s="495"/>
      <c r="R292" s="496"/>
      <c r="S292" s="26" t="s">
        <v>6</v>
      </c>
      <c r="T292" s="23" t="s">
        <v>5</v>
      </c>
      <c r="U292" s="24" t="str">
        <f>IF(B292="","",(VLOOKUP(B292,⑥児童生徒名簿表!G:I,3,0)))&amp;""</f>
        <v/>
      </c>
    </row>
    <row r="293" spans="1:21" ht="23.45" customHeight="1" x14ac:dyDescent="0.4">
      <c r="A293" s="37"/>
      <c r="B293" s="38"/>
      <c r="D293" s="94">
        <v>408</v>
      </c>
      <c r="E293" s="93" t="str">
        <f t="shared" si="16"/>
        <v/>
      </c>
      <c r="F293" s="591" t="str">
        <f>IF(A293="","",(VLOOKUP(A293,⑥児童生徒名簿表!G:I,2,0)))</f>
        <v/>
      </c>
      <c r="G293" s="592"/>
      <c r="H293" s="593"/>
      <c r="I293" s="99" t="s">
        <v>6</v>
      </c>
      <c r="J293" s="100" t="s">
        <v>5</v>
      </c>
      <c r="K293" s="104" t="str">
        <f>IF(A293="","",(VLOOKUP(A293,⑥児童生徒名簿表!G:I,3,0)))&amp;""</f>
        <v/>
      </c>
      <c r="L293" s="94">
        <v>433</v>
      </c>
      <c r="M293" s="94" t="str">
        <f t="shared" si="17"/>
        <v/>
      </c>
      <c r="N293" s="495" t="str">
        <f>IF(B293="","",(VLOOKUP(B293,⑥児童生徒名簿表!G:I,2,0)))</f>
        <v/>
      </c>
      <c r="O293" s="495"/>
      <c r="P293" s="495"/>
      <c r="Q293" s="495"/>
      <c r="R293" s="496"/>
      <c r="S293" s="26" t="s">
        <v>6</v>
      </c>
      <c r="T293" s="23" t="s">
        <v>5</v>
      </c>
      <c r="U293" s="24" t="str">
        <f>IF(B293="","",(VLOOKUP(B293,⑥児童生徒名簿表!G:I,3,0)))&amp;""</f>
        <v/>
      </c>
    </row>
    <row r="294" spans="1:21" ht="23.45" customHeight="1" x14ac:dyDescent="0.4">
      <c r="A294" s="37"/>
      <c r="B294" s="38"/>
      <c r="D294" s="94">
        <v>409</v>
      </c>
      <c r="E294" s="93" t="str">
        <f t="shared" si="16"/>
        <v/>
      </c>
      <c r="F294" s="591" t="str">
        <f>IF(A294="","",(VLOOKUP(A294,⑥児童生徒名簿表!G:I,2,0)))</f>
        <v/>
      </c>
      <c r="G294" s="592"/>
      <c r="H294" s="593"/>
      <c r="I294" s="99" t="s">
        <v>6</v>
      </c>
      <c r="J294" s="100" t="s">
        <v>5</v>
      </c>
      <c r="K294" s="104" t="str">
        <f>IF(A294="","",(VLOOKUP(A294,⑥児童生徒名簿表!G:I,3,0)))&amp;""</f>
        <v/>
      </c>
      <c r="L294" s="94">
        <v>434</v>
      </c>
      <c r="M294" s="94" t="str">
        <f t="shared" si="17"/>
        <v/>
      </c>
      <c r="N294" s="495" t="str">
        <f>IF(B294="","",(VLOOKUP(B294,⑥児童生徒名簿表!G:I,2,0)))</f>
        <v/>
      </c>
      <c r="O294" s="495"/>
      <c r="P294" s="495"/>
      <c r="Q294" s="495"/>
      <c r="R294" s="496"/>
      <c r="S294" s="26" t="s">
        <v>6</v>
      </c>
      <c r="T294" s="23" t="s">
        <v>5</v>
      </c>
      <c r="U294" s="24" t="str">
        <f>IF(B294="","",(VLOOKUP(B294,⑥児童生徒名簿表!G:I,3,0)))&amp;""</f>
        <v/>
      </c>
    </row>
    <row r="295" spans="1:21" ht="23.45" customHeight="1" x14ac:dyDescent="0.4">
      <c r="A295" s="37"/>
      <c r="B295" s="38"/>
      <c r="D295" s="94">
        <v>410</v>
      </c>
      <c r="E295" s="93" t="str">
        <f t="shared" si="16"/>
        <v/>
      </c>
      <c r="F295" s="591" t="str">
        <f>IF(A295="","",(VLOOKUP(A295,⑥児童生徒名簿表!G:I,2,0)))</f>
        <v/>
      </c>
      <c r="G295" s="592"/>
      <c r="H295" s="593"/>
      <c r="I295" s="99" t="s">
        <v>6</v>
      </c>
      <c r="J295" s="100" t="s">
        <v>5</v>
      </c>
      <c r="K295" s="104" t="str">
        <f>IF(A295="","",(VLOOKUP(A295,⑥児童生徒名簿表!G:I,3,0)))&amp;""</f>
        <v/>
      </c>
      <c r="L295" s="94">
        <v>435</v>
      </c>
      <c r="M295" s="94" t="str">
        <f t="shared" si="17"/>
        <v/>
      </c>
      <c r="N295" s="495" t="str">
        <f>IF(B295="","",(VLOOKUP(B295,⑥児童生徒名簿表!G:I,2,0)))</f>
        <v/>
      </c>
      <c r="O295" s="495"/>
      <c r="P295" s="495"/>
      <c r="Q295" s="495"/>
      <c r="R295" s="496"/>
      <c r="S295" s="26" t="s">
        <v>6</v>
      </c>
      <c r="T295" s="23" t="s">
        <v>5</v>
      </c>
      <c r="U295" s="24" t="str">
        <f>IF(B295="","",(VLOOKUP(B295,⑥児童生徒名簿表!G:I,3,0)))&amp;""</f>
        <v/>
      </c>
    </row>
    <row r="296" spans="1:21" ht="23.45" customHeight="1" x14ac:dyDescent="0.4">
      <c r="A296" s="37"/>
      <c r="B296" s="38"/>
      <c r="D296" s="94">
        <v>411</v>
      </c>
      <c r="E296" s="93" t="str">
        <f t="shared" si="16"/>
        <v/>
      </c>
      <c r="F296" s="591" t="str">
        <f>IF(A296="","",(VLOOKUP(A296,⑥児童生徒名簿表!G:I,2,0)))</f>
        <v/>
      </c>
      <c r="G296" s="592"/>
      <c r="H296" s="593"/>
      <c r="I296" s="99" t="s">
        <v>6</v>
      </c>
      <c r="J296" s="100" t="s">
        <v>5</v>
      </c>
      <c r="K296" s="104" t="str">
        <f>IF(A296="","",(VLOOKUP(A296,⑥児童生徒名簿表!G:I,3,0)))&amp;""</f>
        <v/>
      </c>
      <c r="L296" s="94">
        <v>436</v>
      </c>
      <c r="M296" s="94" t="str">
        <f t="shared" si="17"/>
        <v/>
      </c>
      <c r="N296" s="495" t="str">
        <f>IF(B296="","",(VLOOKUP(B296,⑥児童生徒名簿表!G:I,2,0)))</f>
        <v/>
      </c>
      <c r="O296" s="495"/>
      <c r="P296" s="495"/>
      <c r="Q296" s="495"/>
      <c r="R296" s="496"/>
      <c r="S296" s="26" t="s">
        <v>6</v>
      </c>
      <c r="T296" s="23" t="s">
        <v>5</v>
      </c>
      <c r="U296" s="24" t="str">
        <f>IF(B296="","",(VLOOKUP(B296,⑥児童生徒名簿表!G:I,3,0)))&amp;""</f>
        <v/>
      </c>
    </row>
    <row r="297" spans="1:21" ht="23.45" customHeight="1" x14ac:dyDescent="0.4">
      <c r="A297" s="37"/>
      <c r="B297" s="38"/>
      <c r="D297" s="94">
        <v>412</v>
      </c>
      <c r="E297" s="93" t="str">
        <f t="shared" si="16"/>
        <v/>
      </c>
      <c r="F297" s="591" t="str">
        <f>IF(A297="","",(VLOOKUP(A297,⑥児童生徒名簿表!G:I,2,0)))</f>
        <v/>
      </c>
      <c r="G297" s="592"/>
      <c r="H297" s="593"/>
      <c r="I297" s="99" t="s">
        <v>6</v>
      </c>
      <c r="J297" s="100" t="s">
        <v>5</v>
      </c>
      <c r="K297" s="104" t="str">
        <f>IF(A297="","",(VLOOKUP(A297,⑥児童生徒名簿表!G:I,3,0)))&amp;""</f>
        <v/>
      </c>
      <c r="L297" s="94">
        <v>437</v>
      </c>
      <c r="M297" s="94" t="str">
        <f t="shared" si="17"/>
        <v/>
      </c>
      <c r="N297" s="495" t="str">
        <f>IF(B297="","",(VLOOKUP(B297,⑥児童生徒名簿表!G:I,2,0)))</f>
        <v/>
      </c>
      <c r="O297" s="495"/>
      <c r="P297" s="495"/>
      <c r="Q297" s="495"/>
      <c r="R297" s="496"/>
      <c r="S297" s="26" t="s">
        <v>6</v>
      </c>
      <c r="T297" s="23" t="s">
        <v>5</v>
      </c>
      <c r="U297" s="24" t="str">
        <f>IF(B297="","",(VLOOKUP(B297,⑥児童生徒名簿表!G:I,3,0)))&amp;""</f>
        <v/>
      </c>
    </row>
    <row r="298" spans="1:21" ht="23.45" customHeight="1" x14ac:dyDescent="0.4">
      <c r="A298" s="37"/>
      <c r="B298" s="38"/>
      <c r="D298" s="94">
        <v>413</v>
      </c>
      <c r="E298" s="93" t="str">
        <f t="shared" si="16"/>
        <v/>
      </c>
      <c r="F298" s="591" t="str">
        <f>IF(A298="","",(VLOOKUP(A298,⑥児童生徒名簿表!G:I,2,0)))</f>
        <v/>
      </c>
      <c r="G298" s="592"/>
      <c r="H298" s="593"/>
      <c r="I298" s="99" t="s">
        <v>6</v>
      </c>
      <c r="J298" s="100" t="s">
        <v>5</v>
      </c>
      <c r="K298" s="104" t="str">
        <f>IF(A298="","",(VLOOKUP(A298,⑥児童生徒名簿表!G:I,3,0)))&amp;""</f>
        <v/>
      </c>
      <c r="L298" s="94">
        <v>438</v>
      </c>
      <c r="M298" s="94" t="str">
        <f t="shared" si="17"/>
        <v/>
      </c>
      <c r="N298" s="495" t="str">
        <f>IF(B298="","",(VLOOKUP(B298,⑥児童生徒名簿表!G:I,2,0)))</f>
        <v/>
      </c>
      <c r="O298" s="495"/>
      <c r="P298" s="495"/>
      <c r="Q298" s="495"/>
      <c r="R298" s="496"/>
      <c r="S298" s="26" t="s">
        <v>6</v>
      </c>
      <c r="T298" s="23" t="s">
        <v>5</v>
      </c>
      <c r="U298" s="24" t="str">
        <f>IF(B298="","",(VLOOKUP(B298,⑥児童生徒名簿表!G:I,3,0)))&amp;""</f>
        <v/>
      </c>
    </row>
    <row r="299" spans="1:21" ht="23.45" customHeight="1" x14ac:dyDescent="0.4">
      <c r="A299" s="37"/>
      <c r="B299" s="38"/>
      <c r="D299" s="94">
        <v>414</v>
      </c>
      <c r="E299" s="93" t="str">
        <f t="shared" si="16"/>
        <v/>
      </c>
      <c r="F299" s="591" t="str">
        <f>IF(A299="","",(VLOOKUP(A299,⑥児童生徒名簿表!G:I,2,0)))</f>
        <v/>
      </c>
      <c r="G299" s="592"/>
      <c r="H299" s="593"/>
      <c r="I299" s="99" t="s">
        <v>6</v>
      </c>
      <c r="J299" s="100" t="s">
        <v>5</v>
      </c>
      <c r="K299" s="104" t="str">
        <f>IF(A299="","",(VLOOKUP(A299,⑥児童生徒名簿表!G:I,3,0)))&amp;""</f>
        <v/>
      </c>
      <c r="L299" s="94">
        <v>439</v>
      </c>
      <c r="M299" s="94" t="str">
        <f t="shared" si="17"/>
        <v/>
      </c>
      <c r="N299" s="495" t="str">
        <f>IF(B299="","",(VLOOKUP(B299,⑥児童生徒名簿表!G:I,2,0)))</f>
        <v/>
      </c>
      <c r="O299" s="495"/>
      <c r="P299" s="495"/>
      <c r="Q299" s="495"/>
      <c r="R299" s="496"/>
      <c r="S299" s="26" t="s">
        <v>6</v>
      </c>
      <c r="T299" s="23" t="s">
        <v>5</v>
      </c>
      <c r="U299" s="24" t="str">
        <f>IF(B299="","",(VLOOKUP(B299,⑥児童生徒名簿表!G:I,3,0)))&amp;""</f>
        <v/>
      </c>
    </row>
    <row r="300" spans="1:21" ht="23.45" customHeight="1" x14ac:dyDescent="0.4">
      <c r="A300" s="37"/>
      <c r="B300" s="38"/>
      <c r="D300" s="94">
        <v>415</v>
      </c>
      <c r="E300" s="93" t="str">
        <f t="shared" si="16"/>
        <v/>
      </c>
      <c r="F300" s="591" t="str">
        <f>IF(A300="","",(VLOOKUP(A300,⑥児童生徒名簿表!G:I,2,0)))</f>
        <v/>
      </c>
      <c r="G300" s="592"/>
      <c r="H300" s="593"/>
      <c r="I300" s="99" t="s">
        <v>6</v>
      </c>
      <c r="J300" s="100" t="s">
        <v>5</v>
      </c>
      <c r="K300" s="104" t="str">
        <f>IF(A300="","",(VLOOKUP(A300,⑥児童生徒名簿表!G:I,3,0)))&amp;""</f>
        <v/>
      </c>
      <c r="L300" s="94">
        <v>440</v>
      </c>
      <c r="M300" s="94" t="str">
        <f t="shared" si="17"/>
        <v/>
      </c>
      <c r="N300" s="495" t="str">
        <f>IF(B300="","",(VLOOKUP(B300,⑥児童生徒名簿表!G:I,2,0)))</f>
        <v/>
      </c>
      <c r="O300" s="495"/>
      <c r="P300" s="495"/>
      <c r="Q300" s="495"/>
      <c r="R300" s="496"/>
      <c r="S300" s="26" t="s">
        <v>6</v>
      </c>
      <c r="T300" s="23" t="s">
        <v>5</v>
      </c>
      <c r="U300" s="24" t="str">
        <f>IF(B300="","",(VLOOKUP(B300,⑥児童生徒名簿表!G:I,3,0)))&amp;""</f>
        <v/>
      </c>
    </row>
    <row r="301" spans="1:21" ht="23.45" customHeight="1" x14ac:dyDescent="0.4">
      <c r="A301" s="37"/>
      <c r="B301" s="38"/>
      <c r="D301" s="94">
        <v>416</v>
      </c>
      <c r="E301" s="93" t="str">
        <f t="shared" si="16"/>
        <v/>
      </c>
      <c r="F301" s="591" t="str">
        <f>IF(A301="","",(VLOOKUP(A301,⑥児童生徒名簿表!G:I,2,0)))</f>
        <v/>
      </c>
      <c r="G301" s="592"/>
      <c r="H301" s="593"/>
      <c r="I301" s="99" t="s">
        <v>6</v>
      </c>
      <c r="J301" s="100" t="s">
        <v>5</v>
      </c>
      <c r="K301" s="104" t="str">
        <f>IF(A301="","",(VLOOKUP(A301,⑥児童生徒名簿表!G:I,3,0)))&amp;""</f>
        <v/>
      </c>
      <c r="L301" s="94">
        <v>441</v>
      </c>
      <c r="M301" s="94" t="str">
        <f t="shared" si="17"/>
        <v/>
      </c>
      <c r="N301" s="495" t="str">
        <f>IF(B301="","",(VLOOKUP(B301,⑥児童生徒名簿表!G:I,2,0)))</f>
        <v/>
      </c>
      <c r="O301" s="495"/>
      <c r="P301" s="495"/>
      <c r="Q301" s="495"/>
      <c r="R301" s="496"/>
      <c r="S301" s="26" t="s">
        <v>6</v>
      </c>
      <c r="T301" s="23" t="s">
        <v>5</v>
      </c>
      <c r="U301" s="24" t="str">
        <f>IF(B301="","",(VLOOKUP(B301,⑥児童生徒名簿表!G:I,3,0)))&amp;""</f>
        <v/>
      </c>
    </row>
    <row r="302" spans="1:21" ht="23.45" customHeight="1" x14ac:dyDescent="0.4">
      <c r="A302" s="37"/>
      <c r="B302" s="38"/>
      <c r="D302" s="94">
        <v>417</v>
      </c>
      <c r="E302" s="93" t="str">
        <f t="shared" si="16"/>
        <v/>
      </c>
      <c r="F302" s="591" t="str">
        <f>IF(A302="","",(VLOOKUP(A302,⑥児童生徒名簿表!G:I,2,0)))</f>
        <v/>
      </c>
      <c r="G302" s="592"/>
      <c r="H302" s="593"/>
      <c r="I302" s="99" t="s">
        <v>6</v>
      </c>
      <c r="J302" s="100" t="s">
        <v>5</v>
      </c>
      <c r="K302" s="104" t="str">
        <f>IF(A302="","",(VLOOKUP(A302,⑥児童生徒名簿表!G:I,3,0)))&amp;""</f>
        <v/>
      </c>
      <c r="L302" s="94">
        <v>442</v>
      </c>
      <c r="M302" s="94" t="str">
        <f t="shared" si="17"/>
        <v/>
      </c>
      <c r="N302" s="495" t="str">
        <f>IF(B302="","",(VLOOKUP(B302,⑥児童生徒名簿表!G:I,2,0)))</f>
        <v/>
      </c>
      <c r="O302" s="495"/>
      <c r="P302" s="495"/>
      <c r="Q302" s="495"/>
      <c r="R302" s="496"/>
      <c r="S302" s="26" t="s">
        <v>6</v>
      </c>
      <c r="T302" s="23" t="s">
        <v>5</v>
      </c>
      <c r="U302" s="24" t="str">
        <f>IF(B302="","",(VLOOKUP(B302,⑥児童生徒名簿表!G:I,3,0)))&amp;""</f>
        <v/>
      </c>
    </row>
    <row r="303" spans="1:21" ht="23.45" customHeight="1" x14ac:dyDescent="0.4">
      <c r="A303" s="37"/>
      <c r="B303" s="38"/>
      <c r="D303" s="94">
        <v>418</v>
      </c>
      <c r="E303" s="93" t="str">
        <f t="shared" si="16"/>
        <v/>
      </c>
      <c r="F303" s="591" t="str">
        <f>IF(A303="","",(VLOOKUP(A303,⑥児童生徒名簿表!G:I,2,0)))</f>
        <v/>
      </c>
      <c r="G303" s="592"/>
      <c r="H303" s="593"/>
      <c r="I303" s="99" t="s">
        <v>6</v>
      </c>
      <c r="J303" s="100" t="s">
        <v>5</v>
      </c>
      <c r="K303" s="104" t="str">
        <f>IF(A303="","",(VLOOKUP(A303,⑥児童生徒名簿表!G:I,3,0)))&amp;""</f>
        <v/>
      </c>
      <c r="L303" s="94">
        <v>443</v>
      </c>
      <c r="M303" s="94" t="str">
        <f t="shared" si="17"/>
        <v/>
      </c>
      <c r="N303" s="495" t="str">
        <f>IF(B303="","",(VLOOKUP(B303,⑥児童生徒名簿表!G:I,2,0)))</f>
        <v/>
      </c>
      <c r="O303" s="495"/>
      <c r="P303" s="495"/>
      <c r="Q303" s="495"/>
      <c r="R303" s="496"/>
      <c r="S303" s="26" t="s">
        <v>6</v>
      </c>
      <c r="T303" s="23" t="s">
        <v>5</v>
      </c>
      <c r="U303" s="24" t="str">
        <f>IF(B303="","",(VLOOKUP(B303,⑥児童生徒名簿表!G:I,3,0)))&amp;""</f>
        <v/>
      </c>
    </row>
    <row r="304" spans="1:21" ht="23.45" customHeight="1" x14ac:dyDescent="0.4">
      <c r="A304" s="37"/>
      <c r="B304" s="38"/>
      <c r="D304" s="94">
        <v>419</v>
      </c>
      <c r="E304" s="93" t="str">
        <f t="shared" si="16"/>
        <v/>
      </c>
      <c r="F304" s="591" t="str">
        <f>IF(A304="","",(VLOOKUP(A304,⑥児童生徒名簿表!G:I,2,0)))</f>
        <v/>
      </c>
      <c r="G304" s="592"/>
      <c r="H304" s="593"/>
      <c r="I304" s="99" t="s">
        <v>6</v>
      </c>
      <c r="J304" s="100" t="s">
        <v>5</v>
      </c>
      <c r="K304" s="104" t="str">
        <f>IF(A304="","",(VLOOKUP(A304,⑥児童生徒名簿表!G:I,3,0)))&amp;""</f>
        <v/>
      </c>
      <c r="L304" s="94">
        <v>444</v>
      </c>
      <c r="M304" s="94" t="str">
        <f t="shared" si="17"/>
        <v/>
      </c>
      <c r="N304" s="495" t="str">
        <f>IF(B304="","",(VLOOKUP(B304,⑥児童生徒名簿表!G:I,2,0)))</f>
        <v/>
      </c>
      <c r="O304" s="495"/>
      <c r="P304" s="495"/>
      <c r="Q304" s="495"/>
      <c r="R304" s="496"/>
      <c r="S304" s="26" t="s">
        <v>6</v>
      </c>
      <c r="T304" s="23" t="s">
        <v>5</v>
      </c>
      <c r="U304" s="24" t="str">
        <f>IF(B304="","",(VLOOKUP(B304,⑥児童生徒名簿表!G:I,3,0)))&amp;""</f>
        <v/>
      </c>
    </row>
    <row r="305" spans="1:21" ht="23.45" customHeight="1" x14ac:dyDescent="0.4">
      <c r="A305" s="37"/>
      <c r="B305" s="38"/>
      <c r="D305" s="94">
        <v>420</v>
      </c>
      <c r="E305" s="93" t="str">
        <f t="shared" si="16"/>
        <v/>
      </c>
      <c r="F305" s="591" t="str">
        <f>IF(A305="","",(VLOOKUP(A305,⑥児童生徒名簿表!G:I,2,0)))</f>
        <v/>
      </c>
      <c r="G305" s="592"/>
      <c r="H305" s="593"/>
      <c r="I305" s="99" t="s">
        <v>6</v>
      </c>
      <c r="J305" s="100" t="s">
        <v>5</v>
      </c>
      <c r="K305" s="104" t="str">
        <f>IF(A305="","",(VLOOKUP(A305,⑥児童生徒名簿表!G:I,3,0)))&amp;""</f>
        <v/>
      </c>
      <c r="L305" s="94">
        <v>445</v>
      </c>
      <c r="M305" s="94" t="str">
        <f t="shared" si="17"/>
        <v/>
      </c>
      <c r="N305" s="495" t="str">
        <f>IF(B305="","",(VLOOKUP(B305,⑥児童生徒名簿表!G:I,2,0)))</f>
        <v/>
      </c>
      <c r="O305" s="495"/>
      <c r="P305" s="495"/>
      <c r="Q305" s="495"/>
      <c r="R305" s="496"/>
      <c r="S305" s="26" t="s">
        <v>6</v>
      </c>
      <c r="T305" s="23" t="s">
        <v>5</v>
      </c>
      <c r="U305" s="24" t="str">
        <f>IF(B305="","",(VLOOKUP(B305,⑥児童生徒名簿表!G:I,3,0)))&amp;""</f>
        <v/>
      </c>
    </row>
    <row r="306" spans="1:21" ht="23.45" customHeight="1" x14ac:dyDescent="0.4">
      <c r="A306" s="37"/>
      <c r="B306" s="38"/>
      <c r="D306" s="94">
        <v>421</v>
      </c>
      <c r="E306" s="93" t="str">
        <f t="shared" si="16"/>
        <v/>
      </c>
      <c r="F306" s="591" t="str">
        <f>IF(A306="","",(VLOOKUP(A306,⑥児童生徒名簿表!G:I,2,0)))</f>
        <v/>
      </c>
      <c r="G306" s="592"/>
      <c r="H306" s="593"/>
      <c r="I306" s="99" t="s">
        <v>6</v>
      </c>
      <c r="J306" s="100" t="s">
        <v>5</v>
      </c>
      <c r="K306" s="104" t="str">
        <f>IF(A306="","",(VLOOKUP(A306,⑥児童生徒名簿表!G:I,3,0)))&amp;""</f>
        <v/>
      </c>
      <c r="L306" s="94">
        <v>446</v>
      </c>
      <c r="M306" s="94" t="str">
        <f t="shared" si="17"/>
        <v/>
      </c>
      <c r="N306" s="495" t="str">
        <f>IF(B306="","",(VLOOKUP(B306,⑥児童生徒名簿表!G:I,2,0)))</f>
        <v/>
      </c>
      <c r="O306" s="495"/>
      <c r="P306" s="495"/>
      <c r="Q306" s="495"/>
      <c r="R306" s="496"/>
      <c r="S306" s="26" t="s">
        <v>6</v>
      </c>
      <c r="T306" s="23" t="s">
        <v>5</v>
      </c>
      <c r="U306" s="24" t="str">
        <f>IF(B306="","",(VLOOKUP(B306,⑥児童生徒名簿表!G:I,3,0)))&amp;""</f>
        <v/>
      </c>
    </row>
    <row r="307" spans="1:21" ht="23.45" customHeight="1" x14ac:dyDescent="0.4">
      <c r="A307" s="37"/>
      <c r="B307" s="38"/>
      <c r="D307" s="94">
        <v>422</v>
      </c>
      <c r="E307" s="93" t="str">
        <f t="shared" si="16"/>
        <v/>
      </c>
      <c r="F307" s="591" t="str">
        <f>IF(A307="","",(VLOOKUP(A307,⑥児童生徒名簿表!G:I,2,0)))</f>
        <v/>
      </c>
      <c r="G307" s="592"/>
      <c r="H307" s="593"/>
      <c r="I307" s="99" t="s">
        <v>6</v>
      </c>
      <c r="J307" s="100" t="s">
        <v>5</v>
      </c>
      <c r="K307" s="104" t="str">
        <f>IF(A307="","",(VLOOKUP(A307,⑥児童生徒名簿表!G:I,3,0)))&amp;""</f>
        <v/>
      </c>
      <c r="L307" s="94">
        <v>447</v>
      </c>
      <c r="M307" s="94" t="str">
        <f t="shared" si="17"/>
        <v/>
      </c>
      <c r="N307" s="495" t="str">
        <f>IF(B307="","",(VLOOKUP(B307,⑥児童生徒名簿表!G:I,2,0)))</f>
        <v/>
      </c>
      <c r="O307" s="495"/>
      <c r="P307" s="495"/>
      <c r="Q307" s="495"/>
      <c r="R307" s="496"/>
      <c r="S307" s="26" t="s">
        <v>6</v>
      </c>
      <c r="T307" s="23" t="s">
        <v>5</v>
      </c>
      <c r="U307" s="24" t="str">
        <f>IF(B307="","",(VLOOKUP(B307,⑥児童生徒名簿表!G:I,3,0)))&amp;""</f>
        <v/>
      </c>
    </row>
    <row r="308" spans="1:21" ht="23.45" customHeight="1" x14ac:dyDescent="0.4">
      <c r="A308" s="37"/>
      <c r="B308" s="38"/>
      <c r="D308" s="94">
        <v>423</v>
      </c>
      <c r="E308" s="93" t="str">
        <f t="shared" si="16"/>
        <v/>
      </c>
      <c r="F308" s="591" t="str">
        <f>IF(A308="","",(VLOOKUP(A308,⑥児童生徒名簿表!G:I,2,0)))</f>
        <v/>
      </c>
      <c r="G308" s="592"/>
      <c r="H308" s="593"/>
      <c r="I308" s="99" t="s">
        <v>6</v>
      </c>
      <c r="J308" s="100" t="s">
        <v>5</v>
      </c>
      <c r="K308" s="104" t="str">
        <f>IF(A308="","",(VLOOKUP(A308,⑥児童生徒名簿表!G:I,3,0)))&amp;""</f>
        <v/>
      </c>
      <c r="L308" s="94">
        <v>448</v>
      </c>
      <c r="M308" s="94" t="str">
        <f t="shared" si="17"/>
        <v/>
      </c>
      <c r="N308" s="495" t="str">
        <f>IF(B308="","",(VLOOKUP(B308,⑥児童生徒名簿表!G:I,2,0)))</f>
        <v/>
      </c>
      <c r="O308" s="495"/>
      <c r="P308" s="495"/>
      <c r="Q308" s="495"/>
      <c r="R308" s="496"/>
      <c r="S308" s="26" t="s">
        <v>6</v>
      </c>
      <c r="T308" s="23" t="s">
        <v>5</v>
      </c>
      <c r="U308" s="24" t="str">
        <f>IF(B308="","",(VLOOKUP(B308,⑥児童生徒名簿表!G:I,3,0)))&amp;""</f>
        <v/>
      </c>
    </row>
    <row r="309" spans="1:21" ht="23.45" customHeight="1" x14ac:dyDescent="0.4">
      <c r="A309" s="37"/>
      <c r="B309" s="38"/>
      <c r="D309" s="94">
        <v>424</v>
      </c>
      <c r="E309" s="93" t="str">
        <f t="shared" si="16"/>
        <v/>
      </c>
      <c r="F309" s="591" t="str">
        <f>IF(A309="","",(VLOOKUP(A309,⑥児童生徒名簿表!G:I,2,0)))</f>
        <v/>
      </c>
      <c r="G309" s="592"/>
      <c r="H309" s="593"/>
      <c r="I309" s="99" t="s">
        <v>6</v>
      </c>
      <c r="J309" s="100" t="s">
        <v>5</v>
      </c>
      <c r="K309" s="104" t="str">
        <f>IF(A309="","",(VLOOKUP(A309,⑥児童生徒名簿表!G:I,3,0)))&amp;""</f>
        <v/>
      </c>
      <c r="L309" s="94">
        <v>449</v>
      </c>
      <c r="M309" s="94" t="str">
        <f t="shared" si="17"/>
        <v/>
      </c>
      <c r="N309" s="495" t="str">
        <f>IF(B309="","",(VLOOKUP(B309,⑥児童生徒名簿表!G:I,2,0)))</f>
        <v/>
      </c>
      <c r="O309" s="495"/>
      <c r="P309" s="495"/>
      <c r="Q309" s="495"/>
      <c r="R309" s="496"/>
      <c r="S309" s="26" t="s">
        <v>6</v>
      </c>
      <c r="T309" s="23" t="s">
        <v>5</v>
      </c>
      <c r="U309" s="24" t="str">
        <f>IF(B309="","",(VLOOKUP(B309,⑥児童生徒名簿表!G:I,3,0)))&amp;""</f>
        <v/>
      </c>
    </row>
    <row r="310" spans="1:21" ht="23.45" customHeight="1" x14ac:dyDescent="0.4">
      <c r="A310" s="37"/>
      <c r="B310" s="38"/>
      <c r="D310" s="94">
        <v>425</v>
      </c>
      <c r="E310" s="93" t="str">
        <f t="shared" si="16"/>
        <v/>
      </c>
      <c r="F310" s="591" t="str">
        <f>IF(A310="","",(VLOOKUP(A310,⑥児童生徒名簿表!G:I,2,0)))</f>
        <v/>
      </c>
      <c r="G310" s="592"/>
      <c r="H310" s="593"/>
      <c r="I310" s="99" t="s">
        <v>6</v>
      </c>
      <c r="J310" s="100" t="s">
        <v>5</v>
      </c>
      <c r="K310" s="104" t="str">
        <f>IF(A310="","",(VLOOKUP(A310,⑥児童生徒名簿表!G:I,3,0)))&amp;""</f>
        <v/>
      </c>
      <c r="L310" s="94">
        <v>450</v>
      </c>
      <c r="M310" s="94" t="str">
        <f t="shared" si="17"/>
        <v/>
      </c>
      <c r="N310" s="495" t="str">
        <f>IF(B310="","",(VLOOKUP(B310,⑥児童生徒名簿表!G:I,2,0)))</f>
        <v/>
      </c>
      <c r="O310" s="495"/>
      <c r="P310" s="495"/>
      <c r="Q310" s="495"/>
      <c r="R310" s="496"/>
      <c r="S310" s="26" t="s">
        <v>6</v>
      </c>
      <c r="T310" s="23" t="s">
        <v>5</v>
      </c>
      <c r="U310" s="24" t="str">
        <f>IF(B310="","",(VLOOKUP(B310,⑥児童生徒名簿表!G:I,3,0)))&amp;""</f>
        <v/>
      </c>
    </row>
    <row r="311" spans="1:21" ht="4.5" customHeight="1" x14ac:dyDescent="0.4"/>
    <row r="312" spans="1:21" ht="27" customHeight="1" x14ac:dyDescent="0.4">
      <c r="D312" s="586" t="s">
        <v>3</v>
      </c>
      <c r="E312" s="595"/>
      <c r="F312" s="595"/>
      <c r="G312" s="595"/>
      <c r="H312" s="587"/>
      <c r="I312" s="571" t="s">
        <v>31</v>
      </c>
      <c r="J312" s="572"/>
      <c r="K312" s="572"/>
      <c r="L312" s="573"/>
      <c r="M312" s="560" t="s">
        <v>30</v>
      </c>
      <c r="N312" s="561"/>
      <c r="O312" s="561"/>
      <c r="P312" s="561"/>
      <c r="Q312" s="562"/>
      <c r="R312" s="570" t="s">
        <v>1</v>
      </c>
      <c r="S312" s="570"/>
      <c r="T312" s="570"/>
      <c r="U312" s="570"/>
    </row>
    <row r="313" spans="1:21" ht="3.75" customHeight="1" thickBot="1" x14ac:dyDescent="0.45">
      <c r="K313" s="596"/>
      <c r="L313" s="596"/>
      <c r="M313" s="103"/>
    </row>
    <row r="314" spans="1:21" ht="15" customHeight="1" x14ac:dyDescent="0.4">
      <c r="D314" s="597" t="s">
        <v>1433</v>
      </c>
      <c r="E314" s="597"/>
      <c r="F314" s="598"/>
      <c r="G314" s="598"/>
      <c r="H314" s="598"/>
      <c r="I314" s="598"/>
      <c r="J314" s="598"/>
      <c r="K314" s="599"/>
      <c r="L314" s="600" t="s">
        <v>0</v>
      </c>
      <c r="M314" s="601"/>
      <c r="N314" s="602"/>
      <c r="O314" s="513" t="str">
        <f>O34&amp;""</f>
        <v/>
      </c>
      <c r="P314" s="514"/>
      <c r="Q314" s="514"/>
      <c r="R314" s="514"/>
      <c r="S314" s="514"/>
      <c r="T314" s="514"/>
      <c r="U314" s="515"/>
    </row>
    <row r="315" spans="1:21" ht="15" customHeight="1" thickBot="1" x14ac:dyDescent="0.45">
      <c r="D315" s="598"/>
      <c r="E315" s="598"/>
      <c r="F315" s="598"/>
      <c r="G315" s="598"/>
      <c r="H315" s="598"/>
      <c r="I315" s="598"/>
      <c r="J315" s="598"/>
      <c r="K315" s="599"/>
      <c r="L315" s="603"/>
      <c r="M315" s="604"/>
      <c r="N315" s="605"/>
      <c r="O315" s="516"/>
      <c r="P315" s="517"/>
      <c r="Q315" s="517"/>
      <c r="R315" s="517"/>
      <c r="S315" s="517"/>
      <c r="T315" s="517"/>
      <c r="U315" s="518"/>
    </row>
    <row r="316" spans="1:21" ht="27.75" customHeight="1" x14ac:dyDescent="0.4">
      <c r="D316" s="255" t="s">
        <v>1728</v>
      </c>
      <c r="E316" s="255"/>
      <c r="F316" s="255"/>
      <c r="G316" s="255"/>
      <c r="H316" s="255"/>
      <c r="I316" s="255"/>
      <c r="J316" s="255"/>
      <c r="K316" s="255"/>
      <c r="L316" s="255"/>
      <c r="M316" s="255"/>
      <c r="N316" s="255"/>
      <c r="O316" s="255"/>
      <c r="P316" s="505" t="s">
        <v>1727</v>
      </c>
      <c r="Q316" s="505"/>
      <c r="R316" s="505" t="e">
        <f>IF(I317="","",(VLOOKUP(I317,②学校番号一覧表!A:G,7,0)))</f>
        <v>#N/A</v>
      </c>
      <c r="S316" s="505"/>
      <c r="T316" s="505"/>
      <c r="U316" s="505"/>
    </row>
    <row r="317" spans="1:21" ht="30" customHeight="1" x14ac:dyDescent="0.4">
      <c r="D317" s="586" t="s">
        <v>13</v>
      </c>
      <c r="E317" s="587"/>
      <c r="F317" s="588" t="str">
        <f>F2</f>
        <v>硬筆</v>
      </c>
      <c r="G317" s="588"/>
      <c r="H317" s="94" t="s">
        <v>21</v>
      </c>
      <c r="I317" s="557">
        <f>I2</f>
        <v>0</v>
      </c>
      <c r="J317" s="558"/>
      <c r="K317" s="586" t="s">
        <v>20</v>
      </c>
      <c r="L317" s="587"/>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586" t="s">
        <v>9</v>
      </c>
      <c r="E318" s="587"/>
      <c r="F318" s="594" t="str">
        <f>IF(I2="","",(VLOOKUP(I2,②学校番号一覧表!A:D,4,0)))</f>
        <v/>
      </c>
      <c r="G318" s="594"/>
      <c r="H318" s="94"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20" t="s">
        <v>1357</v>
      </c>
      <c r="G320" s="421"/>
      <c r="H320" s="433"/>
      <c r="I320" s="420" t="s">
        <v>7</v>
      </c>
      <c r="J320" s="421"/>
      <c r="K320" s="421"/>
      <c r="L320" s="162" t="s">
        <v>67</v>
      </c>
      <c r="M320" s="106" t="s">
        <v>510</v>
      </c>
      <c r="N320" s="421" t="s">
        <v>1357</v>
      </c>
      <c r="O320" s="421"/>
      <c r="P320" s="421"/>
      <c r="Q320" s="421"/>
      <c r="R320" s="433"/>
      <c r="S320" s="420" t="s">
        <v>7</v>
      </c>
      <c r="T320" s="421"/>
      <c r="U320" s="433"/>
    </row>
    <row r="321" spans="1:21" ht="23.45" customHeight="1" x14ac:dyDescent="0.4">
      <c r="A321" s="37"/>
      <c r="B321" s="38"/>
      <c r="D321" s="94">
        <v>451</v>
      </c>
      <c r="E321" s="93" t="str">
        <f>A321&amp;""</f>
        <v/>
      </c>
      <c r="F321" s="591" t="str">
        <f>IF(A321="","",(VLOOKUP(A321,⑥児童生徒名簿表!G:I,2,0)))</f>
        <v/>
      </c>
      <c r="G321" s="592"/>
      <c r="H321" s="593"/>
      <c r="I321" s="99" t="s">
        <v>6</v>
      </c>
      <c r="J321" s="100" t="s">
        <v>5</v>
      </c>
      <c r="K321" s="104" t="str">
        <f>IF(A321="","",(VLOOKUP(A321,⑥児童生徒名簿表!G:I,3,0)))&amp;""</f>
        <v/>
      </c>
      <c r="L321" s="94">
        <v>476</v>
      </c>
      <c r="M321" s="94" t="str">
        <f>B321&amp;""</f>
        <v/>
      </c>
      <c r="N321" s="495" t="str">
        <f>IF(B321="","",(VLOOKUP(B321,⑥児童生徒名簿表!G:I,2,0)))</f>
        <v/>
      </c>
      <c r="O321" s="495"/>
      <c r="P321" s="495"/>
      <c r="Q321" s="495"/>
      <c r="R321" s="496"/>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1" t="str">
        <f>IF(A322="","",(VLOOKUP(A322,⑥児童生徒名簿表!G:I,2,0)))</f>
        <v/>
      </c>
      <c r="G322" s="592"/>
      <c r="H322" s="593"/>
      <c r="I322" s="99" t="s">
        <v>6</v>
      </c>
      <c r="J322" s="100" t="s">
        <v>5</v>
      </c>
      <c r="K322" s="104" t="str">
        <f>IF(A322="","",(VLOOKUP(A322,⑥児童生徒名簿表!G:I,3,0)))&amp;""</f>
        <v/>
      </c>
      <c r="L322" s="94">
        <v>477</v>
      </c>
      <c r="M322" s="94" t="str">
        <f t="shared" ref="M322:M345" si="19">B322&amp;""</f>
        <v/>
      </c>
      <c r="N322" s="495" t="str">
        <f>IF(B322="","",(VLOOKUP(B322,⑥児童生徒名簿表!G:I,2,0)))</f>
        <v/>
      </c>
      <c r="O322" s="495"/>
      <c r="P322" s="495"/>
      <c r="Q322" s="495"/>
      <c r="R322" s="496"/>
      <c r="S322" s="26" t="s">
        <v>6</v>
      </c>
      <c r="T322" s="23" t="s">
        <v>5</v>
      </c>
      <c r="U322" s="24" t="str">
        <f>IF(B322="","",(VLOOKUP(B322,⑥児童生徒名簿表!G:I,3,0)))&amp;""</f>
        <v/>
      </c>
    </row>
    <row r="323" spans="1:21" ht="23.45" customHeight="1" x14ac:dyDescent="0.4">
      <c r="A323" s="37"/>
      <c r="B323" s="38"/>
      <c r="D323" s="94">
        <v>453</v>
      </c>
      <c r="E323" s="93" t="str">
        <f t="shared" si="18"/>
        <v/>
      </c>
      <c r="F323" s="591" t="str">
        <f>IF(A323="","",(VLOOKUP(A323,⑥児童生徒名簿表!G:I,2,0)))</f>
        <v/>
      </c>
      <c r="G323" s="592"/>
      <c r="H323" s="593"/>
      <c r="I323" s="99" t="s">
        <v>6</v>
      </c>
      <c r="J323" s="100" t="s">
        <v>5</v>
      </c>
      <c r="K323" s="104" t="str">
        <f>IF(A323="","",(VLOOKUP(A323,⑥児童生徒名簿表!G:I,3,0)))&amp;""</f>
        <v/>
      </c>
      <c r="L323" s="94">
        <v>478</v>
      </c>
      <c r="M323" s="94" t="str">
        <f t="shared" si="19"/>
        <v/>
      </c>
      <c r="N323" s="495" t="str">
        <f>IF(B323="","",(VLOOKUP(B323,⑥児童生徒名簿表!G:I,2,0)))</f>
        <v/>
      </c>
      <c r="O323" s="495"/>
      <c r="P323" s="495"/>
      <c r="Q323" s="495"/>
      <c r="R323" s="496"/>
      <c r="S323" s="26" t="s">
        <v>6</v>
      </c>
      <c r="T323" s="23" t="s">
        <v>5</v>
      </c>
      <c r="U323" s="24" t="str">
        <f>IF(B323="","",(VLOOKUP(B323,⑥児童生徒名簿表!G:I,3,0)))&amp;""</f>
        <v/>
      </c>
    </row>
    <row r="324" spans="1:21" ht="23.45" customHeight="1" x14ac:dyDescent="0.4">
      <c r="A324" s="37"/>
      <c r="B324" s="38"/>
      <c r="D324" s="94">
        <v>454</v>
      </c>
      <c r="E324" s="93" t="str">
        <f t="shared" si="18"/>
        <v/>
      </c>
      <c r="F324" s="591" t="str">
        <f>IF(A324="","",(VLOOKUP(A324,⑥児童生徒名簿表!G:I,2,0)))</f>
        <v/>
      </c>
      <c r="G324" s="592"/>
      <c r="H324" s="593"/>
      <c r="I324" s="99" t="s">
        <v>6</v>
      </c>
      <c r="J324" s="100" t="s">
        <v>5</v>
      </c>
      <c r="K324" s="104" t="str">
        <f>IF(A324="","",(VLOOKUP(A324,⑥児童生徒名簿表!G:I,3,0)))&amp;""</f>
        <v/>
      </c>
      <c r="L324" s="94">
        <v>479</v>
      </c>
      <c r="M324" s="94" t="str">
        <f t="shared" si="19"/>
        <v/>
      </c>
      <c r="N324" s="495" t="str">
        <f>IF(B324="","",(VLOOKUP(B324,⑥児童生徒名簿表!G:I,2,0)))</f>
        <v/>
      </c>
      <c r="O324" s="495"/>
      <c r="P324" s="495"/>
      <c r="Q324" s="495"/>
      <c r="R324" s="496"/>
      <c r="S324" s="26" t="s">
        <v>6</v>
      </c>
      <c r="T324" s="23" t="s">
        <v>5</v>
      </c>
      <c r="U324" s="24" t="str">
        <f>IF(B324="","",(VLOOKUP(B324,⑥児童生徒名簿表!G:I,3,0)))&amp;""</f>
        <v/>
      </c>
    </row>
    <row r="325" spans="1:21" ht="23.45" customHeight="1" x14ac:dyDescent="0.4">
      <c r="A325" s="37"/>
      <c r="B325" s="38"/>
      <c r="D325" s="94">
        <v>455</v>
      </c>
      <c r="E325" s="93" t="str">
        <f t="shared" si="18"/>
        <v/>
      </c>
      <c r="F325" s="591" t="str">
        <f>IF(A325="","",(VLOOKUP(A325,⑥児童生徒名簿表!G:I,2,0)))</f>
        <v/>
      </c>
      <c r="G325" s="592"/>
      <c r="H325" s="593"/>
      <c r="I325" s="99" t="s">
        <v>6</v>
      </c>
      <c r="J325" s="100" t="s">
        <v>5</v>
      </c>
      <c r="K325" s="104" t="str">
        <f>IF(A325="","",(VLOOKUP(A325,⑥児童生徒名簿表!G:I,3,0)))&amp;""</f>
        <v/>
      </c>
      <c r="L325" s="94">
        <v>480</v>
      </c>
      <c r="M325" s="94" t="str">
        <f t="shared" si="19"/>
        <v/>
      </c>
      <c r="N325" s="495" t="str">
        <f>IF(B325="","",(VLOOKUP(B325,⑥児童生徒名簿表!G:I,2,0)))</f>
        <v/>
      </c>
      <c r="O325" s="495"/>
      <c r="P325" s="495"/>
      <c r="Q325" s="495"/>
      <c r="R325" s="496"/>
      <c r="S325" s="26" t="s">
        <v>6</v>
      </c>
      <c r="T325" s="23" t="s">
        <v>5</v>
      </c>
      <c r="U325" s="24" t="str">
        <f>IF(B325="","",(VLOOKUP(B325,⑥児童生徒名簿表!G:I,3,0)))&amp;""</f>
        <v/>
      </c>
    </row>
    <row r="326" spans="1:21" ht="23.45" customHeight="1" x14ac:dyDescent="0.4">
      <c r="A326" s="37"/>
      <c r="B326" s="38"/>
      <c r="D326" s="94">
        <v>456</v>
      </c>
      <c r="E326" s="93" t="str">
        <f t="shared" si="18"/>
        <v/>
      </c>
      <c r="F326" s="591" t="str">
        <f>IF(A326="","",(VLOOKUP(A326,⑥児童生徒名簿表!G:I,2,0)))</f>
        <v/>
      </c>
      <c r="G326" s="592"/>
      <c r="H326" s="593"/>
      <c r="I326" s="99" t="s">
        <v>6</v>
      </c>
      <c r="J326" s="100" t="s">
        <v>5</v>
      </c>
      <c r="K326" s="104" t="str">
        <f>IF(A326="","",(VLOOKUP(A326,⑥児童生徒名簿表!G:I,3,0)))&amp;""</f>
        <v/>
      </c>
      <c r="L326" s="94">
        <v>481</v>
      </c>
      <c r="M326" s="94" t="str">
        <f t="shared" si="19"/>
        <v/>
      </c>
      <c r="N326" s="495" t="str">
        <f>IF(B326="","",(VLOOKUP(B326,⑥児童生徒名簿表!G:I,2,0)))</f>
        <v/>
      </c>
      <c r="O326" s="495"/>
      <c r="P326" s="495"/>
      <c r="Q326" s="495"/>
      <c r="R326" s="496"/>
      <c r="S326" s="26" t="s">
        <v>6</v>
      </c>
      <c r="T326" s="23" t="s">
        <v>5</v>
      </c>
      <c r="U326" s="24" t="str">
        <f>IF(B326="","",(VLOOKUP(B326,⑥児童生徒名簿表!G:I,3,0)))&amp;""</f>
        <v/>
      </c>
    </row>
    <row r="327" spans="1:21" ht="23.45" customHeight="1" x14ac:dyDescent="0.4">
      <c r="A327" s="37"/>
      <c r="B327" s="38"/>
      <c r="D327" s="94">
        <v>457</v>
      </c>
      <c r="E327" s="93" t="str">
        <f t="shared" si="18"/>
        <v/>
      </c>
      <c r="F327" s="591" t="str">
        <f>IF(A327="","",(VLOOKUP(A327,⑥児童生徒名簿表!G:I,2,0)))</f>
        <v/>
      </c>
      <c r="G327" s="592"/>
      <c r="H327" s="593"/>
      <c r="I327" s="99" t="s">
        <v>6</v>
      </c>
      <c r="J327" s="100" t="s">
        <v>5</v>
      </c>
      <c r="K327" s="104" t="str">
        <f>IF(A327="","",(VLOOKUP(A327,⑥児童生徒名簿表!G:I,3,0)))&amp;""</f>
        <v/>
      </c>
      <c r="L327" s="94">
        <v>482</v>
      </c>
      <c r="M327" s="94" t="str">
        <f t="shared" si="19"/>
        <v/>
      </c>
      <c r="N327" s="495" t="str">
        <f>IF(B327="","",(VLOOKUP(B327,⑥児童生徒名簿表!G:I,2,0)))</f>
        <v/>
      </c>
      <c r="O327" s="495"/>
      <c r="P327" s="495"/>
      <c r="Q327" s="495"/>
      <c r="R327" s="496"/>
      <c r="S327" s="26" t="s">
        <v>6</v>
      </c>
      <c r="T327" s="23" t="s">
        <v>5</v>
      </c>
      <c r="U327" s="24" t="str">
        <f>IF(B327="","",(VLOOKUP(B327,⑥児童生徒名簿表!G:I,3,0)))&amp;""</f>
        <v/>
      </c>
    </row>
    <row r="328" spans="1:21" ht="23.45" customHeight="1" x14ac:dyDescent="0.4">
      <c r="A328" s="37"/>
      <c r="B328" s="38"/>
      <c r="D328" s="94">
        <v>458</v>
      </c>
      <c r="E328" s="93" t="str">
        <f t="shared" si="18"/>
        <v/>
      </c>
      <c r="F328" s="591" t="str">
        <f>IF(A328="","",(VLOOKUP(A328,⑥児童生徒名簿表!G:I,2,0)))</f>
        <v/>
      </c>
      <c r="G328" s="592"/>
      <c r="H328" s="593"/>
      <c r="I328" s="99" t="s">
        <v>6</v>
      </c>
      <c r="J328" s="100" t="s">
        <v>5</v>
      </c>
      <c r="K328" s="104" t="str">
        <f>IF(A328="","",(VLOOKUP(A328,⑥児童生徒名簿表!G:I,3,0)))&amp;""</f>
        <v/>
      </c>
      <c r="L328" s="94">
        <v>483</v>
      </c>
      <c r="M328" s="94" t="str">
        <f t="shared" si="19"/>
        <v/>
      </c>
      <c r="N328" s="495" t="str">
        <f>IF(B328="","",(VLOOKUP(B328,⑥児童生徒名簿表!G:I,2,0)))</f>
        <v/>
      </c>
      <c r="O328" s="495"/>
      <c r="P328" s="495"/>
      <c r="Q328" s="495"/>
      <c r="R328" s="496"/>
      <c r="S328" s="26" t="s">
        <v>6</v>
      </c>
      <c r="T328" s="23" t="s">
        <v>5</v>
      </c>
      <c r="U328" s="24" t="str">
        <f>IF(B328="","",(VLOOKUP(B328,⑥児童生徒名簿表!G:I,3,0)))&amp;""</f>
        <v/>
      </c>
    </row>
    <row r="329" spans="1:21" ht="23.45" customHeight="1" x14ac:dyDescent="0.4">
      <c r="A329" s="37"/>
      <c r="B329" s="38"/>
      <c r="D329" s="94">
        <v>459</v>
      </c>
      <c r="E329" s="93" t="str">
        <f t="shared" si="18"/>
        <v/>
      </c>
      <c r="F329" s="591" t="str">
        <f>IF(A329="","",(VLOOKUP(A329,⑥児童生徒名簿表!G:I,2,0)))</f>
        <v/>
      </c>
      <c r="G329" s="592"/>
      <c r="H329" s="593"/>
      <c r="I329" s="99" t="s">
        <v>6</v>
      </c>
      <c r="J329" s="100" t="s">
        <v>5</v>
      </c>
      <c r="K329" s="104" t="str">
        <f>IF(A329="","",(VLOOKUP(A329,⑥児童生徒名簿表!G:I,3,0)))&amp;""</f>
        <v/>
      </c>
      <c r="L329" s="94">
        <v>484</v>
      </c>
      <c r="M329" s="94" t="str">
        <f t="shared" si="19"/>
        <v/>
      </c>
      <c r="N329" s="495" t="str">
        <f>IF(B329="","",(VLOOKUP(B329,⑥児童生徒名簿表!G:I,2,0)))</f>
        <v/>
      </c>
      <c r="O329" s="495"/>
      <c r="P329" s="495"/>
      <c r="Q329" s="495"/>
      <c r="R329" s="496"/>
      <c r="S329" s="26" t="s">
        <v>6</v>
      </c>
      <c r="T329" s="23" t="s">
        <v>5</v>
      </c>
      <c r="U329" s="24" t="str">
        <f>IF(B329="","",(VLOOKUP(B329,⑥児童生徒名簿表!G:I,3,0)))&amp;""</f>
        <v/>
      </c>
    </row>
    <row r="330" spans="1:21" ht="23.45" customHeight="1" x14ac:dyDescent="0.4">
      <c r="A330" s="37"/>
      <c r="B330" s="38"/>
      <c r="D330" s="94">
        <v>460</v>
      </c>
      <c r="E330" s="93" t="str">
        <f t="shared" si="18"/>
        <v/>
      </c>
      <c r="F330" s="591" t="str">
        <f>IF(A330="","",(VLOOKUP(A330,⑥児童生徒名簿表!G:I,2,0)))</f>
        <v/>
      </c>
      <c r="G330" s="592"/>
      <c r="H330" s="593"/>
      <c r="I330" s="99" t="s">
        <v>6</v>
      </c>
      <c r="J330" s="100" t="s">
        <v>5</v>
      </c>
      <c r="K330" s="104" t="str">
        <f>IF(A330="","",(VLOOKUP(A330,⑥児童生徒名簿表!G:I,3,0)))&amp;""</f>
        <v/>
      </c>
      <c r="L330" s="94">
        <v>485</v>
      </c>
      <c r="M330" s="94" t="str">
        <f t="shared" si="19"/>
        <v/>
      </c>
      <c r="N330" s="495" t="str">
        <f>IF(B330="","",(VLOOKUP(B330,⑥児童生徒名簿表!G:I,2,0)))</f>
        <v/>
      </c>
      <c r="O330" s="495"/>
      <c r="P330" s="495"/>
      <c r="Q330" s="495"/>
      <c r="R330" s="496"/>
      <c r="S330" s="26" t="s">
        <v>6</v>
      </c>
      <c r="T330" s="23" t="s">
        <v>5</v>
      </c>
      <c r="U330" s="24" t="str">
        <f>IF(B330="","",(VLOOKUP(B330,⑥児童生徒名簿表!G:I,3,0)))&amp;""</f>
        <v/>
      </c>
    </row>
    <row r="331" spans="1:21" ht="23.45" customHeight="1" x14ac:dyDescent="0.4">
      <c r="A331" s="37"/>
      <c r="B331" s="38"/>
      <c r="D331" s="94">
        <v>461</v>
      </c>
      <c r="E331" s="93" t="str">
        <f t="shared" si="18"/>
        <v/>
      </c>
      <c r="F331" s="591" t="str">
        <f>IF(A331="","",(VLOOKUP(A331,⑥児童生徒名簿表!G:I,2,0)))</f>
        <v/>
      </c>
      <c r="G331" s="592"/>
      <c r="H331" s="593"/>
      <c r="I331" s="99" t="s">
        <v>6</v>
      </c>
      <c r="J331" s="100" t="s">
        <v>5</v>
      </c>
      <c r="K331" s="104" t="str">
        <f>IF(A331="","",(VLOOKUP(A331,⑥児童生徒名簿表!G:I,3,0)))&amp;""</f>
        <v/>
      </c>
      <c r="L331" s="94">
        <v>486</v>
      </c>
      <c r="M331" s="94" t="str">
        <f t="shared" si="19"/>
        <v/>
      </c>
      <c r="N331" s="495" t="str">
        <f>IF(B331="","",(VLOOKUP(B331,⑥児童生徒名簿表!G:I,2,0)))</f>
        <v/>
      </c>
      <c r="O331" s="495"/>
      <c r="P331" s="495"/>
      <c r="Q331" s="495"/>
      <c r="R331" s="496"/>
      <c r="S331" s="26" t="s">
        <v>6</v>
      </c>
      <c r="T331" s="23" t="s">
        <v>5</v>
      </c>
      <c r="U331" s="24" t="str">
        <f>IF(B331="","",(VLOOKUP(B331,⑥児童生徒名簿表!G:I,3,0)))&amp;""</f>
        <v/>
      </c>
    </row>
    <row r="332" spans="1:21" ht="23.45" customHeight="1" x14ac:dyDescent="0.4">
      <c r="A332" s="37"/>
      <c r="B332" s="38"/>
      <c r="D332" s="94">
        <v>462</v>
      </c>
      <c r="E332" s="93" t="str">
        <f t="shared" si="18"/>
        <v/>
      </c>
      <c r="F332" s="591" t="str">
        <f>IF(A332="","",(VLOOKUP(A332,⑥児童生徒名簿表!G:I,2,0)))</f>
        <v/>
      </c>
      <c r="G332" s="592"/>
      <c r="H332" s="593"/>
      <c r="I332" s="99" t="s">
        <v>6</v>
      </c>
      <c r="J332" s="100" t="s">
        <v>5</v>
      </c>
      <c r="K332" s="104" t="str">
        <f>IF(A332="","",(VLOOKUP(A332,⑥児童生徒名簿表!G:I,3,0)))&amp;""</f>
        <v/>
      </c>
      <c r="L332" s="94">
        <v>487</v>
      </c>
      <c r="M332" s="94" t="str">
        <f t="shared" si="19"/>
        <v/>
      </c>
      <c r="N332" s="495" t="str">
        <f>IF(B332="","",(VLOOKUP(B332,⑥児童生徒名簿表!G:I,2,0)))</f>
        <v/>
      </c>
      <c r="O332" s="495"/>
      <c r="P332" s="495"/>
      <c r="Q332" s="495"/>
      <c r="R332" s="496"/>
      <c r="S332" s="26" t="s">
        <v>6</v>
      </c>
      <c r="T332" s="23" t="s">
        <v>5</v>
      </c>
      <c r="U332" s="24" t="str">
        <f>IF(B332="","",(VLOOKUP(B332,⑥児童生徒名簿表!G:I,3,0)))&amp;""</f>
        <v/>
      </c>
    </row>
    <row r="333" spans="1:21" ht="23.45" customHeight="1" x14ac:dyDescent="0.4">
      <c r="A333" s="37"/>
      <c r="B333" s="38"/>
      <c r="D333" s="94">
        <v>463</v>
      </c>
      <c r="E333" s="93" t="str">
        <f t="shared" si="18"/>
        <v/>
      </c>
      <c r="F333" s="591" t="str">
        <f>IF(A333="","",(VLOOKUP(A333,⑥児童生徒名簿表!G:I,2,0)))</f>
        <v/>
      </c>
      <c r="G333" s="592"/>
      <c r="H333" s="593"/>
      <c r="I333" s="99" t="s">
        <v>6</v>
      </c>
      <c r="J333" s="100" t="s">
        <v>5</v>
      </c>
      <c r="K333" s="104" t="str">
        <f>IF(A333="","",(VLOOKUP(A333,⑥児童生徒名簿表!G:I,3,0)))&amp;""</f>
        <v/>
      </c>
      <c r="L333" s="94">
        <v>488</v>
      </c>
      <c r="M333" s="94" t="str">
        <f t="shared" si="19"/>
        <v/>
      </c>
      <c r="N333" s="495" t="str">
        <f>IF(B333="","",(VLOOKUP(B333,⑥児童生徒名簿表!G:I,2,0)))</f>
        <v/>
      </c>
      <c r="O333" s="495"/>
      <c r="P333" s="495"/>
      <c r="Q333" s="495"/>
      <c r="R333" s="496"/>
      <c r="S333" s="26" t="s">
        <v>6</v>
      </c>
      <c r="T333" s="23" t="s">
        <v>5</v>
      </c>
      <c r="U333" s="24" t="str">
        <f>IF(B333="","",(VLOOKUP(B333,⑥児童生徒名簿表!G:I,3,0)))&amp;""</f>
        <v/>
      </c>
    </row>
    <row r="334" spans="1:21" ht="23.45" customHeight="1" x14ac:dyDescent="0.4">
      <c r="A334" s="37"/>
      <c r="B334" s="38"/>
      <c r="D334" s="94">
        <v>464</v>
      </c>
      <c r="E334" s="93" t="str">
        <f t="shared" si="18"/>
        <v/>
      </c>
      <c r="F334" s="591" t="str">
        <f>IF(A334="","",(VLOOKUP(A334,⑥児童生徒名簿表!G:I,2,0)))</f>
        <v/>
      </c>
      <c r="G334" s="592"/>
      <c r="H334" s="593"/>
      <c r="I334" s="99" t="s">
        <v>6</v>
      </c>
      <c r="J334" s="100" t="s">
        <v>5</v>
      </c>
      <c r="K334" s="104" t="str">
        <f>IF(A334="","",(VLOOKUP(A334,⑥児童生徒名簿表!G:I,3,0)))&amp;""</f>
        <v/>
      </c>
      <c r="L334" s="94">
        <v>489</v>
      </c>
      <c r="M334" s="94" t="str">
        <f t="shared" si="19"/>
        <v/>
      </c>
      <c r="N334" s="495" t="str">
        <f>IF(B334="","",(VLOOKUP(B334,⑥児童生徒名簿表!G:I,2,0)))</f>
        <v/>
      </c>
      <c r="O334" s="495"/>
      <c r="P334" s="495"/>
      <c r="Q334" s="495"/>
      <c r="R334" s="496"/>
      <c r="S334" s="26" t="s">
        <v>6</v>
      </c>
      <c r="T334" s="23" t="s">
        <v>5</v>
      </c>
      <c r="U334" s="24" t="str">
        <f>IF(B334="","",(VLOOKUP(B334,⑥児童生徒名簿表!G:I,3,0)))&amp;""</f>
        <v/>
      </c>
    </row>
    <row r="335" spans="1:21" ht="23.45" customHeight="1" x14ac:dyDescent="0.4">
      <c r="A335" s="37"/>
      <c r="B335" s="38"/>
      <c r="D335" s="94">
        <v>465</v>
      </c>
      <c r="E335" s="93" t="str">
        <f t="shared" si="18"/>
        <v/>
      </c>
      <c r="F335" s="591" t="str">
        <f>IF(A335="","",(VLOOKUP(A335,⑥児童生徒名簿表!G:I,2,0)))</f>
        <v/>
      </c>
      <c r="G335" s="592"/>
      <c r="H335" s="593"/>
      <c r="I335" s="99" t="s">
        <v>6</v>
      </c>
      <c r="J335" s="100" t="s">
        <v>5</v>
      </c>
      <c r="K335" s="104" t="str">
        <f>IF(A335="","",(VLOOKUP(A335,⑥児童生徒名簿表!G:I,3,0)))&amp;""</f>
        <v/>
      </c>
      <c r="L335" s="94">
        <v>490</v>
      </c>
      <c r="M335" s="94" t="str">
        <f t="shared" si="19"/>
        <v/>
      </c>
      <c r="N335" s="495" t="str">
        <f>IF(B335="","",(VLOOKUP(B335,⑥児童生徒名簿表!G:I,2,0)))</f>
        <v/>
      </c>
      <c r="O335" s="495"/>
      <c r="P335" s="495"/>
      <c r="Q335" s="495"/>
      <c r="R335" s="496"/>
      <c r="S335" s="26" t="s">
        <v>6</v>
      </c>
      <c r="T335" s="23" t="s">
        <v>5</v>
      </c>
      <c r="U335" s="24" t="str">
        <f>IF(B335="","",(VLOOKUP(B335,⑥児童生徒名簿表!G:I,3,0)))&amp;""</f>
        <v/>
      </c>
    </row>
    <row r="336" spans="1:21" ht="23.45" customHeight="1" x14ac:dyDescent="0.4">
      <c r="A336" s="37"/>
      <c r="B336" s="38"/>
      <c r="D336" s="94">
        <v>466</v>
      </c>
      <c r="E336" s="93" t="str">
        <f t="shared" si="18"/>
        <v/>
      </c>
      <c r="F336" s="591" t="str">
        <f>IF(A336="","",(VLOOKUP(A336,⑥児童生徒名簿表!G:I,2,0)))</f>
        <v/>
      </c>
      <c r="G336" s="592"/>
      <c r="H336" s="593"/>
      <c r="I336" s="99" t="s">
        <v>6</v>
      </c>
      <c r="J336" s="100" t="s">
        <v>5</v>
      </c>
      <c r="K336" s="104" t="str">
        <f>IF(A336="","",(VLOOKUP(A336,⑥児童生徒名簿表!G:I,3,0)))&amp;""</f>
        <v/>
      </c>
      <c r="L336" s="94">
        <v>491</v>
      </c>
      <c r="M336" s="94" t="str">
        <f t="shared" si="19"/>
        <v/>
      </c>
      <c r="N336" s="495" t="str">
        <f>IF(B336="","",(VLOOKUP(B336,⑥児童生徒名簿表!G:I,2,0)))</f>
        <v/>
      </c>
      <c r="O336" s="495"/>
      <c r="P336" s="495"/>
      <c r="Q336" s="495"/>
      <c r="R336" s="496"/>
      <c r="S336" s="26" t="s">
        <v>6</v>
      </c>
      <c r="T336" s="23" t="s">
        <v>5</v>
      </c>
      <c r="U336" s="24" t="str">
        <f>IF(B336="","",(VLOOKUP(B336,⑥児童生徒名簿表!G:I,3,0)))&amp;""</f>
        <v/>
      </c>
    </row>
    <row r="337" spans="1:21" ht="23.45" customHeight="1" x14ac:dyDescent="0.4">
      <c r="A337" s="37"/>
      <c r="B337" s="38"/>
      <c r="D337" s="94">
        <v>467</v>
      </c>
      <c r="E337" s="93" t="str">
        <f t="shared" si="18"/>
        <v/>
      </c>
      <c r="F337" s="591" t="str">
        <f>IF(A337="","",(VLOOKUP(A337,⑥児童生徒名簿表!G:I,2,0)))</f>
        <v/>
      </c>
      <c r="G337" s="592"/>
      <c r="H337" s="593"/>
      <c r="I337" s="99" t="s">
        <v>6</v>
      </c>
      <c r="J337" s="100" t="s">
        <v>5</v>
      </c>
      <c r="K337" s="104" t="str">
        <f>IF(A337="","",(VLOOKUP(A337,⑥児童生徒名簿表!G:I,3,0)))&amp;""</f>
        <v/>
      </c>
      <c r="L337" s="94">
        <v>492</v>
      </c>
      <c r="M337" s="94" t="str">
        <f t="shared" si="19"/>
        <v/>
      </c>
      <c r="N337" s="495" t="str">
        <f>IF(B337="","",(VLOOKUP(B337,⑥児童生徒名簿表!G:I,2,0)))</f>
        <v/>
      </c>
      <c r="O337" s="495"/>
      <c r="P337" s="495"/>
      <c r="Q337" s="495"/>
      <c r="R337" s="496"/>
      <c r="S337" s="26" t="s">
        <v>6</v>
      </c>
      <c r="T337" s="23" t="s">
        <v>5</v>
      </c>
      <c r="U337" s="24" t="str">
        <f>IF(B337="","",(VLOOKUP(B337,⑥児童生徒名簿表!G:I,3,0)))&amp;""</f>
        <v/>
      </c>
    </row>
    <row r="338" spans="1:21" ht="23.45" customHeight="1" x14ac:dyDescent="0.4">
      <c r="A338" s="37"/>
      <c r="B338" s="38"/>
      <c r="D338" s="94">
        <v>468</v>
      </c>
      <c r="E338" s="93" t="str">
        <f t="shared" si="18"/>
        <v/>
      </c>
      <c r="F338" s="591" t="str">
        <f>IF(A338="","",(VLOOKUP(A338,⑥児童生徒名簿表!G:I,2,0)))</f>
        <v/>
      </c>
      <c r="G338" s="592"/>
      <c r="H338" s="593"/>
      <c r="I338" s="99" t="s">
        <v>6</v>
      </c>
      <c r="J338" s="100" t="s">
        <v>5</v>
      </c>
      <c r="K338" s="104" t="str">
        <f>IF(A338="","",(VLOOKUP(A338,⑥児童生徒名簿表!G:I,3,0)))&amp;""</f>
        <v/>
      </c>
      <c r="L338" s="94">
        <v>493</v>
      </c>
      <c r="M338" s="94" t="str">
        <f t="shared" si="19"/>
        <v/>
      </c>
      <c r="N338" s="495" t="str">
        <f>IF(B338="","",(VLOOKUP(B338,⑥児童生徒名簿表!G:I,2,0)))</f>
        <v/>
      </c>
      <c r="O338" s="495"/>
      <c r="P338" s="495"/>
      <c r="Q338" s="495"/>
      <c r="R338" s="496"/>
      <c r="S338" s="26" t="s">
        <v>6</v>
      </c>
      <c r="T338" s="23" t="s">
        <v>5</v>
      </c>
      <c r="U338" s="24" t="str">
        <f>IF(B338="","",(VLOOKUP(B338,⑥児童生徒名簿表!G:I,3,0)))&amp;""</f>
        <v/>
      </c>
    </row>
    <row r="339" spans="1:21" ht="23.45" customHeight="1" x14ac:dyDescent="0.4">
      <c r="A339" s="37"/>
      <c r="B339" s="38"/>
      <c r="D339" s="94">
        <v>469</v>
      </c>
      <c r="E339" s="93" t="str">
        <f t="shared" si="18"/>
        <v/>
      </c>
      <c r="F339" s="591" t="str">
        <f>IF(A339="","",(VLOOKUP(A339,⑥児童生徒名簿表!G:I,2,0)))</f>
        <v/>
      </c>
      <c r="G339" s="592"/>
      <c r="H339" s="593"/>
      <c r="I339" s="99" t="s">
        <v>6</v>
      </c>
      <c r="J339" s="100" t="s">
        <v>5</v>
      </c>
      <c r="K339" s="104" t="str">
        <f>IF(A339="","",(VLOOKUP(A339,⑥児童生徒名簿表!G:I,3,0)))&amp;""</f>
        <v/>
      </c>
      <c r="L339" s="94">
        <v>494</v>
      </c>
      <c r="M339" s="94" t="str">
        <f t="shared" si="19"/>
        <v/>
      </c>
      <c r="N339" s="495" t="str">
        <f>IF(B339="","",(VLOOKUP(B339,⑥児童生徒名簿表!G:I,2,0)))</f>
        <v/>
      </c>
      <c r="O339" s="495"/>
      <c r="P339" s="495"/>
      <c r="Q339" s="495"/>
      <c r="R339" s="496"/>
      <c r="S339" s="26" t="s">
        <v>6</v>
      </c>
      <c r="T339" s="23" t="s">
        <v>5</v>
      </c>
      <c r="U339" s="24" t="str">
        <f>IF(B339="","",(VLOOKUP(B339,⑥児童生徒名簿表!G:I,3,0)))&amp;""</f>
        <v/>
      </c>
    </row>
    <row r="340" spans="1:21" ht="23.45" customHeight="1" x14ac:dyDescent="0.4">
      <c r="A340" s="37"/>
      <c r="B340" s="38"/>
      <c r="D340" s="94">
        <v>470</v>
      </c>
      <c r="E340" s="93" t="str">
        <f t="shared" si="18"/>
        <v/>
      </c>
      <c r="F340" s="591" t="str">
        <f>IF(A340="","",(VLOOKUP(A340,⑥児童生徒名簿表!G:I,2,0)))</f>
        <v/>
      </c>
      <c r="G340" s="592"/>
      <c r="H340" s="593"/>
      <c r="I340" s="99" t="s">
        <v>6</v>
      </c>
      <c r="J340" s="100" t="s">
        <v>5</v>
      </c>
      <c r="K340" s="104" t="str">
        <f>IF(A340="","",(VLOOKUP(A340,⑥児童生徒名簿表!G:I,3,0)))&amp;""</f>
        <v/>
      </c>
      <c r="L340" s="94">
        <v>495</v>
      </c>
      <c r="M340" s="94" t="str">
        <f t="shared" si="19"/>
        <v/>
      </c>
      <c r="N340" s="495" t="str">
        <f>IF(B340="","",(VLOOKUP(B340,⑥児童生徒名簿表!G:I,2,0)))</f>
        <v/>
      </c>
      <c r="O340" s="495"/>
      <c r="P340" s="495"/>
      <c r="Q340" s="495"/>
      <c r="R340" s="496"/>
      <c r="S340" s="26" t="s">
        <v>6</v>
      </c>
      <c r="T340" s="23" t="s">
        <v>5</v>
      </c>
      <c r="U340" s="24" t="str">
        <f>IF(B340="","",(VLOOKUP(B340,⑥児童生徒名簿表!G:I,3,0)))&amp;""</f>
        <v/>
      </c>
    </row>
    <row r="341" spans="1:21" ht="23.45" customHeight="1" x14ac:dyDescent="0.4">
      <c r="A341" s="37"/>
      <c r="B341" s="38"/>
      <c r="D341" s="94">
        <v>471</v>
      </c>
      <c r="E341" s="93" t="str">
        <f t="shared" si="18"/>
        <v/>
      </c>
      <c r="F341" s="591" t="str">
        <f>IF(A341="","",(VLOOKUP(A341,⑥児童生徒名簿表!G:I,2,0)))</f>
        <v/>
      </c>
      <c r="G341" s="592"/>
      <c r="H341" s="593"/>
      <c r="I341" s="99" t="s">
        <v>6</v>
      </c>
      <c r="J341" s="100" t="s">
        <v>5</v>
      </c>
      <c r="K341" s="104" t="str">
        <f>IF(A341="","",(VLOOKUP(A341,⑥児童生徒名簿表!G:I,3,0)))&amp;""</f>
        <v/>
      </c>
      <c r="L341" s="94">
        <v>496</v>
      </c>
      <c r="M341" s="94" t="str">
        <f t="shared" si="19"/>
        <v/>
      </c>
      <c r="N341" s="495" t="str">
        <f>IF(B341="","",(VLOOKUP(B341,⑥児童生徒名簿表!G:I,2,0)))</f>
        <v/>
      </c>
      <c r="O341" s="495"/>
      <c r="P341" s="495"/>
      <c r="Q341" s="495"/>
      <c r="R341" s="496"/>
      <c r="S341" s="26" t="s">
        <v>6</v>
      </c>
      <c r="T341" s="23" t="s">
        <v>5</v>
      </c>
      <c r="U341" s="24" t="str">
        <f>IF(B341="","",(VLOOKUP(B341,⑥児童生徒名簿表!G:I,3,0)))&amp;""</f>
        <v/>
      </c>
    </row>
    <row r="342" spans="1:21" ht="23.45" customHeight="1" x14ac:dyDescent="0.4">
      <c r="A342" s="37"/>
      <c r="B342" s="38"/>
      <c r="D342" s="94">
        <v>472</v>
      </c>
      <c r="E342" s="93" t="str">
        <f t="shared" si="18"/>
        <v/>
      </c>
      <c r="F342" s="591" t="str">
        <f>IF(A342="","",(VLOOKUP(A342,⑥児童生徒名簿表!G:I,2,0)))</f>
        <v/>
      </c>
      <c r="G342" s="592"/>
      <c r="H342" s="593"/>
      <c r="I342" s="99" t="s">
        <v>6</v>
      </c>
      <c r="J342" s="100" t="s">
        <v>5</v>
      </c>
      <c r="K342" s="104" t="str">
        <f>IF(A342="","",(VLOOKUP(A342,⑥児童生徒名簿表!G:I,3,0)))&amp;""</f>
        <v/>
      </c>
      <c r="L342" s="94">
        <v>497</v>
      </c>
      <c r="M342" s="94" t="str">
        <f t="shared" si="19"/>
        <v/>
      </c>
      <c r="N342" s="495" t="str">
        <f>IF(B342="","",(VLOOKUP(B342,⑥児童生徒名簿表!G:I,2,0)))</f>
        <v/>
      </c>
      <c r="O342" s="495"/>
      <c r="P342" s="495"/>
      <c r="Q342" s="495"/>
      <c r="R342" s="496"/>
      <c r="S342" s="26" t="s">
        <v>6</v>
      </c>
      <c r="T342" s="23" t="s">
        <v>5</v>
      </c>
      <c r="U342" s="24" t="str">
        <f>IF(B342="","",(VLOOKUP(B342,⑥児童生徒名簿表!G:I,3,0)))&amp;""</f>
        <v/>
      </c>
    </row>
    <row r="343" spans="1:21" ht="23.45" customHeight="1" x14ac:dyDescent="0.4">
      <c r="A343" s="37"/>
      <c r="B343" s="38"/>
      <c r="D343" s="94">
        <v>473</v>
      </c>
      <c r="E343" s="93" t="str">
        <f t="shared" si="18"/>
        <v/>
      </c>
      <c r="F343" s="591" t="str">
        <f>IF(A343="","",(VLOOKUP(A343,⑥児童生徒名簿表!G:I,2,0)))</f>
        <v/>
      </c>
      <c r="G343" s="592"/>
      <c r="H343" s="593"/>
      <c r="I343" s="99" t="s">
        <v>6</v>
      </c>
      <c r="J343" s="100" t="s">
        <v>5</v>
      </c>
      <c r="K343" s="104" t="str">
        <f>IF(A343="","",(VLOOKUP(A343,⑥児童生徒名簿表!G:I,3,0)))&amp;""</f>
        <v/>
      </c>
      <c r="L343" s="94">
        <v>498</v>
      </c>
      <c r="M343" s="94" t="str">
        <f t="shared" si="19"/>
        <v/>
      </c>
      <c r="N343" s="495" t="str">
        <f>IF(B343="","",(VLOOKUP(B343,⑥児童生徒名簿表!G:I,2,0)))</f>
        <v/>
      </c>
      <c r="O343" s="495"/>
      <c r="P343" s="495"/>
      <c r="Q343" s="495"/>
      <c r="R343" s="496"/>
      <c r="S343" s="26" t="s">
        <v>6</v>
      </c>
      <c r="T343" s="23" t="s">
        <v>5</v>
      </c>
      <c r="U343" s="24" t="str">
        <f>IF(B343="","",(VLOOKUP(B343,⑥児童生徒名簿表!G:I,3,0)))&amp;""</f>
        <v/>
      </c>
    </row>
    <row r="344" spans="1:21" ht="23.45" customHeight="1" x14ac:dyDescent="0.4">
      <c r="A344" s="37"/>
      <c r="B344" s="38"/>
      <c r="D344" s="94">
        <v>474</v>
      </c>
      <c r="E344" s="93" t="str">
        <f t="shared" si="18"/>
        <v/>
      </c>
      <c r="F344" s="591" t="str">
        <f>IF(A344="","",(VLOOKUP(A344,⑥児童生徒名簿表!G:I,2,0)))</f>
        <v/>
      </c>
      <c r="G344" s="592"/>
      <c r="H344" s="593"/>
      <c r="I344" s="99" t="s">
        <v>6</v>
      </c>
      <c r="J344" s="100" t="s">
        <v>5</v>
      </c>
      <c r="K344" s="104" t="str">
        <f>IF(A344="","",(VLOOKUP(A344,⑥児童生徒名簿表!G:I,3,0)))&amp;""</f>
        <v/>
      </c>
      <c r="L344" s="94">
        <v>499</v>
      </c>
      <c r="M344" s="94" t="str">
        <f t="shared" si="19"/>
        <v/>
      </c>
      <c r="N344" s="495" t="str">
        <f>IF(B344="","",(VLOOKUP(B344,⑥児童生徒名簿表!G:I,2,0)))</f>
        <v/>
      </c>
      <c r="O344" s="495"/>
      <c r="P344" s="495"/>
      <c r="Q344" s="495"/>
      <c r="R344" s="496"/>
      <c r="S344" s="26" t="s">
        <v>6</v>
      </c>
      <c r="T344" s="23" t="s">
        <v>5</v>
      </c>
      <c r="U344" s="24" t="str">
        <f>IF(B344="","",(VLOOKUP(B344,⑥児童生徒名簿表!G:I,3,0)))&amp;""</f>
        <v/>
      </c>
    </row>
    <row r="345" spans="1:21" ht="23.45" customHeight="1" x14ac:dyDescent="0.4">
      <c r="A345" s="37"/>
      <c r="B345" s="38"/>
      <c r="D345" s="94">
        <v>475</v>
      </c>
      <c r="E345" s="93" t="str">
        <f t="shared" si="18"/>
        <v/>
      </c>
      <c r="F345" s="591" t="str">
        <f>IF(A345="","",(VLOOKUP(A345,⑥児童生徒名簿表!G:I,2,0)))</f>
        <v/>
      </c>
      <c r="G345" s="592"/>
      <c r="H345" s="593"/>
      <c r="I345" s="99" t="s">
        <v>6</v>
      </c>
      <c r="J345" s="100" t="s">
        <v>5</v>
      </c>
      <c r="K345" s="104" t="str">
        <f>IF(A345="","",(VLOOKUP(A345,⑥児童生徒名簿表!G:I,3,0)))&amp;""</f>
        <v/>
      </c>
      <c r="L345" s="94">
        <v>500</v>
      </c>
      <c r="M345" s="94" t="str">
        <f t="shared" si="19"/>
        <v/>
      </c>
      <c r="N345" s="495" t="str">
        <f>IF(B345="","",(VLOOKUP(B345,⑥児童生徒名簿表!G:I,2,0)))</f>
        <v/>
      </c>
      <c r="O345" s="495"/>
      <c r="P345" s="495"/>
      <c r="Q345" s="495"/>
      <c r="R345" s="496"/>
      <c r="S345" s="26" t="s">
        <v>6</v>
      </c>
      <c r="T345" s="23" t="s">
        <v>5</v>
      </c>
      <c r="U345" s="24" t="str">
        <f>IF(B345="","",(VLOOKUP(B345,⑥児童生徒名簿表!G:I,3,0)))&amp;""</f>
        <v/>
      </c>
    </row>
    <row r="346" spans="1:21" ht="4.5" customHeight="1" x14ac:dyDescent="0.4"/>
    <row r="347" spans="1:21" ht="27" customHeight="1" x14ac:dyDescent="0.4">
      <c r="D347" s="586" t="s">
        <v>3</v>
      </c>
      <c r="E347" s="595"/>
      <c r="F347" s="595"/>
      <c r="G347" s="595"/>
      <c r="H347" s="587"/>
      <c r="I347" s="571" t="s">
        <v>31</v>
      </c>
      <c r="J347" s="572"/>
      <c r="K347" s="572"/>
      <c r="L347" s="573"/>
      <c r="M347" s="560" t="s">
        <v>30</v>
      </c>
      <c r="N347" s="561"/>
      <c r="O347" s="561"/>
      <c r="P347" s="561"/>
      <c r="Q347" s="562"/>
      <c r="R347" s="570" t="s">
        <v>1</v>
      </c>
      <c r="S347" s="570"/>
      <c r="T347" s="570"/>
      <c r="U347" s="570"/>
    </row>
    <row r="348" spans="1:21" ht="3.75" customHeight="1" thickBot="1" x14ac:dyDescent="0.45">
      <c r="K348" s="596"/>
      <c r="L348" s="596"/>
      <c r="M348" s="103"/>
    </row>
    <row r="349" spans="1:21" ht="15" customHeight="1" x14ac:dyDescent="0.4">
      <c r="D349" s="597" t="s">
        <v>1433</v>
      </c>
      <c r="E349" s="597"/>
      <c r="F349" s="598"/>
      <c r="G349" s="598"/>
      <c r="H349" s="598"/>
      <c r="I349" s="598"/>
      <c r="J349" s="598"/>
      <c r="K349" s="599"/>
      <c r="L349" s="600" t="s">
        <v>0</v>
      </c>
      <c r="M349" s="601"/>
      <c r="N349" s="602"/>
      <c r="O349" s="513" t="str">
        <f>O34&amp;""</f>
        <v/>
      </c>
      <c r="P349" s="514"/>
      <c r="Q349" s="514"/>
      <c r="R349" s="514"/>
      <c r="S349" s="514"/>
      <c r="T349" s="514"/>
      <c r="U349" s="515"/>
    </row>
    <row r="350" spans="1:21" ht="15" customHeight="1" thickBot="1" x14ac:dyDescent="0.45">
      <c r="D350" s="598"/>
      <c r="E350" s="598"/>
      <c r="F350" s="598"/>
      <c r="G350" s="598"/>
      <c r="H350" s="598"/>
      <c r="I350" s="598"/>
      <c r="J350" s="598"/>
      <c r="K350" s="599"/>
      <c r="L350" s="603"/>
      <c r="M350" s="604"/>
      <c r="N350" s="605"/>
      <c r="O350" s="516"/>
      <c r="P350" s="517"/>
      <c r="Q350" s="517"/>
      <c r="R350" s="517"/>
      <c r="S350" s="517"/>
      <c r="T350" s="517"/>
      <c r="U350" s="518"/>
    </row>
  </sheetData>
  <mergeCells count="751">
    <mergeCell ref="K348:L348"/>
    <mergeCell ref="D349:K350"/>
    <mergeCell ref="L349:N350"/>
    <mergeCell ref="O349:U350"/>
    <mergeCell ref="F345:H345"/>
    <mergeCell ref="N345:R345"/>
    <mergeCell ref="D347:H347"/>
    <mergeCell ref="I347:L347"/>
    <mergeCell ref="R347:U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10:H310"/>
    <mergeCell ref="N310:R310"/>
    <mergeCell ref="D312:H312"/>
    <mergeCell ref="I312:L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P281:Q281"/>
    <mergeCell ref="R281:U281"/>
    <mergeCell ref="F275:H275"/>
    <mergeCell ref="N275:R275"/>
    <mergeCell ref="D277:H277"/>
    <mergeCell ref="I277:L277"/>
    <mergeCell ref="R277:U277"/>
    <mergeCell ref="F272:H272"/>
    <mergeCell ref="N272:R272"/>
    <mergeCell ref="F273:H273"/>
    <mergeCell ref="N273:R273"/>
    <mergeCell ref="F274:H274"/>
    <mergeCell ref="N274:R274"/>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P246:Q246"/>
    <mergeCell ref="R246:U246"/>
    <mergeCell ref="F240:H240"/>
    <mergeCell ref="N240:R240"/>
    <mergeCell ref="D242:H242"/>
    <mergeCell ref="I242:L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P211:Q211"/>
    <mergeCell ref="R211:U211"/>
    <mergeCell ref="F205:H205"/>
    <mergeCell ref="N205:R205"/>
    <mergeCell ref="D207:H207"/>
    <mergeCell ref="I207:L207"/>
    <mergeCell ref="R207:U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P176:Q176"/>
    <mergeCell ref="R176:U176"/>
    <mergeCell ref="F170:H170"/>
    <mergeCell ref="N170:R170"/>
    <mergeCell ref="D172:H172"/>
    <mergeCell ref="I172:L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P141:Q141"/>
    <mergeCell ref="R141:U141"/>
    <mergeCell ref="F135:H135"/>
    <mergeCell ref="N135:R135"/>
    <mergeCell ref="D137:H137"/>
    <mergeCell ref="I137:L137"/>
    <mergeCell ref="R137:U137"/>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I102:L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I67:L67"/>
    <mergeCell ref="R67:U67"/>
    <mergeCell ref="F62:H62"/>
    <mergeCell ref="N62:R62"/>
    <mergeCell ref="F63:H63"/>
    <mergeCell ref="N63:R63"/>
    <mergeCell ref="F64:H64"/>
    <mergeCell ref="N64:R64"/>
    <mergeCell ref="M67:Q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I32:L32"/>
    <mergeCell ref="R32:U32"/>
    <mergeCell ref="F27:H27"/>
    <mergeCell ref="N27:R27"/>
    <mergeCell ref="F28:H28"/>
    <mergeCell ref="N28:R28"/>
    <mergeCell ref="F29:H29"/>
    <mergeCell ref="N29:R29"/>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A1:B2"/>
    <mergeCell ref="D2:E2"/>
    <mergeCell ref="D3:E3"/>
    <mergeCell ref="P1:Q1"/>
    <mergeCell ref="R1:U1"/>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1421</v>
      </c>
    </row>
    <row r="4" spans="1:2" s="414" customFormat="1" ht="19.5" x14ac:dyDescent="0.4">
      <c r="B4" s="414" t="s">
        <v>1852</v>
      </c>
    </row>
    <row r="6" spans="1:2" ht="25.5" x14ac:dyDescent="0.4">
      <c r="B6" s="204" t="s">
        <v>1404</v>
      </c>
    </row>
    <row r="7" spans="1:2" ht="8.25" customHeight="1" x14ac:dyDescent="0.4">
      <c r="B7" s="204"/>
    </row>
    <row r="8" spans="1:2" x14ac:dyDescent="0.4">
      <c r="A8" s="48" t="s">
        <v>1405</v>
      </c>
      <c r="B8" t="s">
        <v>1406</v>
      </c>
    </row>
    <row r="9" spans="1:2" x14ac:dyDescent="0.4">
      <c r="A9" s="48" t="s">
        <v>1405</v>
      </c>
      <c r="B9" t="s">
        <v>1407</v>
      </c>
    </row>
    <row r="10" spans="1:2" x14ac:dyDescent="0.4">
      <c r="A10" s="48" t="s">
        <v>1405</v>
      </c>
      <c r="B10" t="s">
        <v>1408</v>
      </c>
    </row>
    <row r="11" spans="1:2" x14ac:dyDescent="0.4">
      <c r="A11" s="48"/>
      <c r="B11" t="s">
        <v>1409</v>
      </c>
    </row>
    <row r="12" spans="1:2" x14ac:dyDescent="0.4">
      <c r="A12" s="48" t="s">
        <v>1405</v>
      </c>
      <c r="B12" t="s">
        <v>1417</v>
      </c>
    </row>
    <row r="13" spans="1:2" x14ac:dyDescent="0.4">
      <c r="A13" s="48"/>
    </row>
    <row r="14" spans="1:2" s="204" customFormat="1" ht="25.5" x14ac:dyDescent="0.4">
      <c r="A14" s="205"/>
      <c r="B14" s="204" t="s">
        <v>1410</v>
      </c>
    </row>
    <row r="15" spans="1:2" s="204" customFormat="1" ht="7.5" customHeight="1" x14ac:dyDescent="0.4">
      <c r="A15" s="205"/>
    </row>
    <row r="16" spans="1:2" x14ac:dyDescent="0.4">
      <c r="A16" s="48" t="s">
        <v>1405</v>
      </c>
      <c r="B16" t="s">
        <v>1411</v>
      </c>
    </row>
    <row r="17" spans="1:2" ht="19.5" x14ac:dyDescent="0.4">
      <c r="A17" s="48"/>
      <c r="B17" s="91" t="s">
        <v>1412</v>
      </c>
    </row>
    <row r="18" spans="1:2" x14ac:dyDescent="0.4">
      <c r="A18" s="48"/>
      <c r="B18" s="49" t="s">
        <v>1413</v>
      </c>
    </row>
    <row r="19" spans="1:2" ht="19.5" x14ac:dyDescent="0.4">
      <c r="A19" s="48" t="s">
        <v>1405</v>
      </c>
      <c r="B19" t="s">
        <v>1744</v>
      </c>
    </row>
    <row r="20" spans="1:2" x14ac:dyDescent="0.4">
      <c r="A20" s="48"/>
      <c r="B20" t="s">
        <v>1414</v>
      </c>
    </row>
    <row r="21" spans="1:2" x14ac:dyDescent="0.4">
      <c r="A21" s="48" t="s">
        <v>1405</v>
      </c>
      <c r="B21" t="s">
        <v>1853</v>
      </c>
    </row>
    <row r="22" spans="1:2" x14ac:dyDescent="0.4">
      <c r="A22" s="48"/>
      <c r="B22" t="s">
        <v>1422</v>
      </c>
    </row>
    <row r="23" spans="1:2" x14ac:dyDescent="0.4">
      <c r="A23" s="48" t="s">
        <v>1405</v>
      </c>
      <c r="B23" t="s">
        <v>1423</v>
      </c>
    </row>
    <row r="24" spans="1:2" x14ac:dyDescent="0.4">
      <c r="A24" s="48"/>
      <c r="B24" t="s">
        <v>1415</v>
      </c>
    </row>
    <row r="25" spans="1:2" x14ac:dyDescent="0.4">
      <c r="A25" s="48" t="s">
        <v>1405</v>
      </c>
      <c r="B25" t="s">
        <v>1437</v>
      </c>
    </row>
    <row r="26" spans="1:2" x14ac:dyDescent="0.4">
      <c r="A26" s="48"/>
      <c r="B26" s="206" t="s">
        <v>1416</v>
      </c>
    </row>
    <row r="27" spans="1:2" x14ac:dyDescent="0.4">
      <c r="A27" s="48" t="s">
        <v>1405</v>
      </c>
      <c r="B27" t="s">
        <v>1425</v>
      </c>
    </row>
    <row r="28" spans="1:2" x14ac:dyDescent="0.4">
      <c r="A28" s="48"/>
      <c r="B28" t="s">
        <v>1424</v>
      </c>
    </row>
    <row r="29" spans="1:2" x14ac:dyDescent="0.4">
      <c r="A29" s="48" t="s">
        <v>1405</v>
      </c>
      <c r="B29" t="s">
        <v>1427</v>
      </c>
    </row>
    <row r="31" spans="1:2" x14ac:dyDescent="0.4">
      <c r="B31" t="s">
        <v>1432</v>
      </c>
    </row>
    <row r="32" spans="1:2" x14ac:dyDescent="0.4">
      <c r="B32" t="s">
        <v>1431</v>
      </c>
    </row>
    <row r="33" spans="2:2" x14ac:dyDescent="0.4">
      <c r="B33" t="s">
        <v>1426</v>
      </c>
    </row>
    <row r="34" spans="2:2" ht="7.5" customHeight="1" x14ac:dyDescent="0.4"/>
    <row r="35" spans="2:2" x14ac:dyDescent="0.4">
      <c r="B35" t="s">
        <v>1428</v>
      </c>
    </row>
    <row r="36" spans="2:2" x14ac:dyDescent="0.4">
      <c r="B36" t="s">
        <v>1429</v>
      </c>
    </row>
    <row r="37" spans="2:2" x14ac:dyDescent="0.4">
      <c r="B37" t="s">
        <v>1430</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2025-07-11T07:35:25Z</dcterms:modified>
</cp:coreProperties>
</file>